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4355" activeTab="0"/>
  </bookViews>
  <sheets>
    <sheet name="Blad2" sheetId="1" r:id="rId1"/>
  </sheets>
  <definedNames>
    <definedName name="_xlnm.Print_Area" localSheetId="0">'Blad2'!$B$2:$N$92</definedName>
  </definedNames>
  <calcPr fullCalcOnLoad="1"/>
</workbook>
</file>

<file path=xl/sharedStrings.xml><?xml version="1.0" encoding="utf-8"?>
<sst xmlns="http://schemas.openxmlformats.org/spreadsheetml/2006/main" count="185" uniqueCount="141">
  <si>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</si>
  <si>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</si>
  <si>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</si>
  <si>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</si>
  <si>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</si>
  <si>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</si>
  <si>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</si>
  <si>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</si>
  <si>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</si>
  <si>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</si>
  <si>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</si>
  <si>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</si>
  <si>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</si>
  <si>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</si>
  <si>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</si>
  <si>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</si>
  <si>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</si>
  <si>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</si>
  <si>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</si>
  <si>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</si>
  <si>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</si>
  <si>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</si>
  <si>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</si>
  <si>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</si>
  <si>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</si>
  <si>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</si>
  <si>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</si>
  <si>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</si>
  <si>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</si>
  <si>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</si>
  <si>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</si>
  <si>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</si>
  <si>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</si>
  <si>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</si>
  <si>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</si>
  <si>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</si>
  <si>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</si>
  <si>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</si>
  <si>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</si>
  <si>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</si>
  <si>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</si>
  <si>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</si>
  <si>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</si>
  <si>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</si>
  <si>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</si>
  <si>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</si>
  <si>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</si>
  <si>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</si>
  <si>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</si>
  <si>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</si>
  <si>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</si>
  <si>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</si>
  <si>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</si>
  <si>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</si>
  <si>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</si>
  <si>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</si>
  <si>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</si>
  <si>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</si>
  <si>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</si>
  <si>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</si>
  <si>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</si>
  <si>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</si>
  <si>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</si>
  <si>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</si>
  <si>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</si>
  <si>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</si>
  <si>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</si>
  <si>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</si>
  <si>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</si>
  <si>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</si>
  <si>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</si>
  <si>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</si>
  <si>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</si>
  <si>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</si>
  <si>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</si>
  <si>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</si>
  <si>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</si>
  <si>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</si>
  <si>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</si>
  <si>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</si>
  <si>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</si>
  <si>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</si>
  <si>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</si>
  <si>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</si>
  <si>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</si>
  <si>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</si>
  <si>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</si>
  <si>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</si>
  <si>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</si>
  <si>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</si>
  <si>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</si>
  <si>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</si>
  <si>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</si>
  <si>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</si>
  <si>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</si>
  <si>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</si>
  <si>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</si>
  <si>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</si>
  <si>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version 5d</t>
  </si>
  <si>
    <t>2018-2022</t>
  </si>
  <si>
    <t>2023-2027</t>
  </si>
  <si>
    <t>2028-</t>
  </si>
  <si>
    <t>Länsförsäkringar Hypotek AB</t>
  </si>
  <si>
    <t>Länsförsäkringar Bank AB</t>
  </si>
  <si>
    <t>Swedish Financial Supervisory Authority</t>
  </si>
  <si>
    <t>AAA/stable</t>
  </si>
  <si>
    <t>N/A</t>
  </si>
  <si>
    <t>Yes</t>
  </si>
  <si>
    <t>MSEK</t>
  </si>
  <si>
    <t>SE0002058941</t>
  </si>
  <si>
    <t>18/09/2006</t>
  </si>
  <si>
    <t>18/09/2013</t>
  </si>
  <si>
    <t>SE0002058958</t>
  </si>
  <si>
    <t>05/05/2007</t>
  </si>
  <si>
    <t>05/05/2014</t>
  </si>
  <si>
    <t>SE0004634665</t>
  </si>
  <si>
    <t>21/08/2012</t>
  </si>
  <si>
    <t>17/06/2015</t>
  </si>
  <si>
    <t>SE0003361179</t>
  </si>
  <si>
    <t>25/05/2010</t>
  </si>
  <si>
    <t>15/03/2016</t>
  </si>
  <si>
    <t>SE0002058966</t>
  </si>
  <si>
    <t>16/01/2012</t>
  </si>
  <si>
    <t>21/06/2017</t>
  </si>
  <si>
    <t>SE0004868875</t>
  </si>
  <si>
    <t>17/10/2012</t>
  </si>
  <si>
    <t>20/06/2018</t>
  </si>
  <si>
    <t>XS0496605295</t>
  </si>
  <si>
    <t>EUR</t>
  </si>
  <si>
    <t>16/03/2010</t>
  </si>
  <si>
    <t>23/03/2015</t>
  </si>
  <si>
    <t>XS0637812313</t>
  </si>
  <si>
    <t>08/06/2011</t>
  </si>
  <si>
    <t>16/06/2014</t>
  </si>
  <si>
    <t>XSO926822189</t>
  </si>
  <si>
    <t>29/04/2013</t>
  </si>
  <si>
    <t>07/05/2020</t>
  </si>
  <si>
    <t>30/06/2013</t>
  </si>
  <si>
    <t>Aaa</t>
  </si>
  <si>
    <t>A/stable</t>
  </si>
  <si>
    <t>A3/stable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</si>
</sst>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1"/>
      <color rgb="FF3660A8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/>
      <bottom/>
    </border>
    <border>
      <left/>
      <right style="thin">
        <color rgb="FFDDDDDD"/>
      </right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3" fontId="3" fillId="0" borderId="2">
      <alignment/>
      <protection/>
    </xf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0" fontId="30" fillId="31" borderId="4" applyNumberFormat="0" applyAlignment="0" applyProtection="0"/>
    <xf numFmtId="0" fontId="31" fillId="0" borderId="5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10" fontId="19" fillId="34" borderId="0" xfId="49" applyNumberFormat="1" applyFont="1" applyFill="1" applyBorder="1" applyAlignment="1">
      <alignment/>
    </xf>
    <xf numFmtId="0" fontId="19" fillId="34" borderId="0" xfId="0" applyFont="1" applyFill="1" applyBorder="1" applyAlignment="1">
      <alignment horizontal="right" wrapText="1"/>
    </xf>
    <xf numFmtId="0" fontId="19" fillId="34" borderId="2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3" fillId="34" borderId="2" xfId="0" applyFont="1" applyFill="1" applyBorder="1" applyAlignment="1">
      <alignment/>
    </xf>
    <xf numFmtId="3" fontId="19" fillId="34" borderId="2" xfId="0" applyNumberFormat="1" applyFont="1" applyFill="1" applyBorder="1" applyAlignment="1">
      <alignment/>
    </xf>
    <xf numFmtId="3" fontId="3" fillId="34" borderId="2" xfId="0" applyNumberFormat="1" applyFont="1" applyFill="1" applyBorder="1" applyAlignment="1">
      <alignment/>
    </xf>
    <xf numFmtId="9" fontId="19" fillId="34" borderId="2" xfId="49" applyFont="1" applyFill="1" applyBorder="1" applyAlignment="1">
      <alignment/>
    </xf>
    <xf numFmtId="0" fontId="40" fillId="34" borderId="0" xfId="0" applyFont="1" applyFill="1" applyBorder="1" applyAlignment="1">
      <alignment/>
    </xf>
    <xf numFmtId="3" fontId="3" fillId="34" borderId="0" xfId="34" applyFill="1" applyBorder="1">
      <alignment/>
      <protection/>
    </xf>
    <xf numFmtId="0" fontId="19" fillId="35" borderId="0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0" fontId="19" fillId="34" borderId="0" xfId="49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3" fillId="0" borderId="2" xfId="34" applyFill="1" applyBorder="1">
      <alignment/>
      <protection/>
    </xf>
    <xf numFmtId="9" fontId="19" fillId="0" borderId="2" xfId="49" applyFont="1" applyFill="1" applyBorder="1" applyAlignment="1">
      <alignment/>
    </xf>
    <xf numFmtId="9" fontId="3" fillId="0" borderId="2" xfId="49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65" fontId="19" fillId="0" borderId="2" xfId="0" applyNumberFormat="1" applyFont="1" applyFill="1" applyBorder="1" applyAlignment="1">
      <alignment/>
    </xf>
    <xf numFmtId="0" fontId="19" fillId="0" borderId="2" xfId="0" applyNumberFormat="1" applyFont="1" applyFill="1" applyBorder="1" applyAlignment="1">
      <alignment/>
    </xf>
    <xf numFmtId="10" fontId="19" fillId="0" borderId="2" xfId="49" applyNumberFormat="1" applyFont="1" applyFill="1" applyBorder="1" applyAlignment="1">
      <alignment/>
    </xf>
    <xf numFmtId="0" fontId="19" fillId="0" borderId="21" xfId="0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10" fontId="19" fillId="0" borderId="2" xfId="49" applyNumberFormat="1" applyFont="1" applyFill="1" applyBorder="1" applyAlignment="1">
      <alignment horizontal="right"/>
    </xf>
    <xf numFmtId="9" fontId="19" fillId="0" borderId="2" xfId="49" applyNumberFormat="1" applyFont="1" applyFill="1" applyBorder="1" applyAlignment="1">
      <alignment horizontal="right"/>
    </xf>
    <xf numFmtId="10" fontId="3" fillId="0" borderId="2" xfId="49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4" fontId="19" fillId="0" borderId="2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 horizontal="right" wrapText="1"/>
    </xf>
    <xf numFmtId="0" fontId="3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wrapText="1"/>
    </xf>
    <xf numFmtId="0" fontId="3" fillId="36" borderId="2" xfId="0" applyFont="1" applyFill="1" applyBorder="1" applyAlignment="1">
      <alignment horizontal="right" vertical="top" wrapText="1"/>
    </xf>
    <xf numFmtId="9" fontId="3" fillId="36" borderId="2" xfId="0" applyNumberFormat="1" applyFont="1" applyFill="1" applyBorder="1" applyAlignment="1">
      <alignment horizontal="right"/>
    </xf>
    <xf numFmtId="0" fontId="19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/>
    </xf>
    <xf numFmtId="10" fontId="3" fillId="36" borderId="2" xfId="49" applyNumberFormat="1" applyFont="1" applyFill="1" applyBorder="1" applyAlignment="1">
      <alignment horizontal="right" wrapText="1"/>
    </xf>
    <xf numFmtId="0" fontId="19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horizontal="left" wrapText="1"/>
    </xf>
    <xf numFmtId="0" fontId="42" fillId="35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SCB - Summa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53</xdr:row>
      <xdr:rowOff>180975</xdr:rowOff>
    </xdr:from>
    <xdr:to>
      <xdr:col>7</xdr:col>
      <xdr:colOff>228600</xdr:colOff>
      <xdr:row>58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676650" y="12077700"/>
          <a:ext cx="2419350" cy="771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123825</xdr:colOff>
      <xdr:row>43</xdr:row>
      <xdr:rowOff>76200</xdr:rowOff>
    </xdr:from>
    <xdr:to>
      <xdr:col>12</xdr:col>
      <xdr:colOff>466725</xdr:colOff>
      <xdr:row>45</xdr:row>
      <xdr:rowOff>76200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7210425" y="10067925"/>
          <a:ext cx="2466975" cy="381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house</a:t>
          </a: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3</xdr:col>
      <xdr:colOff>342900</xdr:colOff>
      <xdr:row>1</xdr:row>
      <xdr:rowOff>638175</xdr:rowOff>
    </xdr:to>
    <xdr:pic>
      <xdr:nvPicPr>
        <xdr:cNvPr id="3" name="Logga-LF-Bank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GridLines="0" tabSelected="1" zoomScale="80" zoomScaleNormal="80" zoomScaleSheetLayoutView="73" zoomScalePageLayoutView="0" workbookViewId="0" topLeftCell="A25">
      <selection activeCell="A58" sqref="A58"/>
    </sheetView>
  </sheetViews>
  <sheetFormatPr defaultColWidth="9.140625" defaultRowHeight="15"/>
  <cols>
    <col min="1" max="2" width="9.140625" style="3" customWidth="1"/>
    <col min="3" max="3" width="24.57421875" style="3" customWidth="1"/>
    <col min="4" max="4" width="9.7109375" style="3" customWidth="1"/>
    <col min="5" max="5" width="12.140625" style="3" customWidth="1"/>
    <col min="6" max="6" width="11.421875" style="3" bestFit="1" customWidth="1"/>
    <col min="7" max="7" width="11.8515625" style="3" customWidth="1"/>
    <col min="8" max="9" width="9.140625" style="3" customWidth="1"/>
    <col min="10" max="10" width="11.140625" style="3" customWidth="1"/>
    <col min="11" max="11" width="11.57421875" style="3" customWidth="1"/>
    <col min="12" max="16384" width="9.140625" style="3" customWidth="1"/>
  </cols>
  <sheetData>
    <row r="1" spans="2:13" ht="28.5" customHeight="1">
      <c r="B1" s="2" t="s">
        <v>98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>
      <c r="A3" s="1"/>
      <c r="B3" s="5"/>
      <c r="C3" s="61" t="s">
        <v>89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5"/>
    </row>
    <row r="4" spans="1:14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"/>
      <c r="B5" s="5"/>
      <c r="C5" s="12" t="s">
        <v>15</v>
      </c>
      <c r="D5" s="12" t="s">
        <v>102</v>
      </c>
      <c r="E5" s="13"/>
      <c r="F5" s="13"/>
      <c r="G5" s="14"/>
      <c r="H5" s="5"/>
      <c r="I5" s="11" t="s">
        <v>17</v>
      </c>
      <c r="J5" s="11"/>
      <c r="K5" s="11" t="s">
        <v>107</v>
      </c>
      <c r="L5" s="5"/>
      <c r="M5" s="5"/>
      <c r="N5" s="5"/>
    </row>
    <row r="6" spans="1:14" ht="15">
      <c r="A6" s="1"/>
      <c r="B6" s="5"/>
      <c r="C6" s="15" t="s">
        <v>16</v>
      </c>
      <c r="D6" s="15" t="s">
        <v>103</v>
      </c>
      <c r="E6" s="5"/>
      <c r="F6" s="5"/>
      <c r="G6" s="16"/>
      <c r="H6" s="5"/>
      <c r="I6" s="62"/>
      <c r="J6" s="62"/>
      <c r="K6" s="5"/>
      <c r="L6" s="5"/>
      <c r="M6" s="5"/>
      <c r="N6" s="5"/>
    </row>
    <row r="7" spans="1:14" ht="15">
      <c r="A7" s="1"/>
      <c r="B7" s="5"/>
      <c r="C7" s="17" t="s">
        <v>18</v>
      </c>
      <c r="D7" s="17" t="s">
        <v>104</v>
      </c>
      <c r="E7" s="18"/>
      <c r="F7" s="18"/>
      <c r="G7" s="19"/>
      <c r="H7" s="5"/>
      <c r="I7" s="62"/>
      <c r="J7" s="62"/>
      <c r="K7" s="5"/>
      <c r="L7" s="5"/>
      <c r="M7" s="5"/>
      <c r="N7" s="5"/>
    </row>
    <row r="8" spans="1:14" ht="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1"/>
      <c r="B9" s="5"/>
      <c r="C9" s="51" t="s">
        <v>58</v>
      </c>
      <c r="D9" s="51" t="s">
        <v>1</v>
      </c>
      <c r="E9" s="51" t="s">
        <v>2</v>
      </c>
      <c r="F9" s="51" t="s">
        <v>3</v>
      </c>
      <c r="G9" s="5"/>
      <c r="H9" s="5"/>
      <c r="I9" s="11" t="s">
        <v>88</v>
      </c>
      <c r="J9" s="11"/>
      <c r="K9" s="11" t="s">
        <v>137</v>
      </c>
      <c r="L9" s="5"/>
      <c r="M9" s="5"/>
      <c r="N9" s="5"/>
    </row>
    <row r="10" spans="1:14" ht="15">
      <c r="A10" s="1"/>
      <c r="B10" s="5"/>
      <c r="C10" s="11" t="s">
        <v>59</v>
      </c>
      <c r="D10" s="11" t="s">
        <v>105</v>
      </c>
      <c r="E10" s="11" t="s">
        <v>138</v>
      </c>
      <c r="F10" s="11" t="s">
        <v>106</v>
      </c>
      <c r="G10" s="5"/>
      <c r="H10" s="5"/>
      <c r="I10" s="5"/>
      <c r="J10" s="5"/>
      <c r="K10" s="5"/>
      <c r="L10" s="5"/>
      <c r="M10" s="5"/>
      <c r="N10" s="5"/>
    </row>
    <row r="11" spans="1:14" ht="15">
      <c r="A11" s="1"/>
      <c r="B11" s="5"/>
      <c r="C11" s="11" t="s">
        <v>60</v>
      </c>
      <c r="D11" s="11" t="s">
        <v>106</v>
      </c>
      <c r="E11" s="11" t="s">
        <v>106</v>
      </c>
      <c r="F11" s="11" t="s">
        <v>106</v>
      </c>
      <c r="G11" s="5"/>
      <c r="H11" s="5"/>
      <c r="I11" s="5"/>
      <c r="J11" s="5"/>
      <c r="K11" s="5"/>
      <c r="L11" s="5"/>
      <c r="M11" s="5"/>
      <c r="N11" s="5"/>
    </row>
    <row r="12" spans="1:14" ht="15">
      <c r="A12" s="1"/>
      <c r="B12" s="5"/>
      <c r="C12" s="11" t="s">
        <v>61</v>
      </c>
      <c r="D12" s="11" t="s">
        <v>139</v>
      </c>
      <c r="E12" s="11" t="s">
        <v>140</v>
      </c>
      <c r="F12" s="11" t="s">
        <v>106</v>
      </c>
      <c r="G12" s="5"/>
      <c r="H12" s="5"/>
      <c r="I12" s="5"/>
      <c r="J12" s="5"/>
      <c r="K12" s="5"/>
      <c r="L12" s="5"/>
      <c r="M12" s="5"/>
      <c r="N12" s="5"/>
    </row>
    <row r="13" spans="1:14" ht="1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 t="s">
        <v>93</v>
      </c>
      <c r="B14" s="5"/>
      <c r="C14" s="61" t="s">
        <v>29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5"/>
    </row>
    <row r="15" spans="1:14" ht="1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1"/>
      <c r="B16" s="5"/>
      <c r="C16" s="51" t="s">
        <v>30</v>
      </c>
      <c r="D16" s="51" t="s">
        <v>108</v>
      </c>
      <c r="E16" s="5"/>
      <c r="F16" s="5"/>
      <c r="G16" s="5"/>
      <c r="H16" s="5"/>
      <c r="I16" s="51" t="s">
        <v>46</v>
      </c>
      <c r="J16" s="51"/>
      <c r="K16" s="51"/>
      <c r="L16" s="5"/>
      <c r="M16" s="5"/>
      <c r="N16" s="5"/>
    </row>
    <row r="17" spans="1:14" ht="15">
      <c r="A17" s="1"/>
      <c r="B17" s="5"/>
      <c r="C17" s="11" t="s">
        <v>31</v>
      </c>
      <c r="D17" s="21">
        <v>100388</v>
      </c>
      <c r="E17" s="5"/>
      <c r="F17" s="5"/>
      <c r="G17" s="5"/>
      <c r="H17" s="5"/>
      <c r="I17" s="30" t="s">
        <v>47</v>
      </c>
      <c r="J17" s="30"/>
      <c r="K17" s="31">
        <v>245947</v>
      </c>
      <c r="L17" s="5"/>
      <c r="M17" s="5"/>
      <c r="N17" s="5"/>
    </row>
    <row r="18" spans="1:14" ht="15">
      <c r="A18" s="1"/>
      <c r="B18" s="5"/>
      <c r="C18" s="11" t="s">
        <v>73</v>
      </c>
      <c r="D18" s="21">
        <v>17500</v>
      </c>
      <c r="E18" s="5"/>
      <c r="F18" s="5"/>
      <c r="G18" s="5"/>
      <c r="H18" s="5"/>
      <c r="I18" s="30" t="s">
        <v>48</v>
      </c>
      <c r="J18" s="30"/>
      <c r="K18" s="31">
        <v>112720</v>
      </c>
      <c r="L18" s="5"/>
      <c r="M18" s="5"/>
      <c r="N18" s="5"/>
    </row>
    <row r="19" spans="1:14" ht="15">
      <c r="A19" s="1"/>
      <c r="B19" s="5"/>
      <c r="C19" s="11" t="s">
        <v>32</v>
      </c>
      <c r="D19" s="21"/>
      <c r="E19" s="5"/>
      <c r="F19" s="5"/>
      <c r="G19" s="5"/>
      <c r="H19" s="5"/>
      <c r="I19" s="30" t="s">
        <v>56</v>
      </c>
      <c r="J19" s="30"/>
      <c r="K19" s="31">
        <v>113236</v>
      </c>
      <c r="L19" s="5"/>
      <c r="M19" s="5"/>
      <c r="N19" s="5"/>
    </row>
    <row r="20" spans="1:14" ht="15">
      <c r="A20" s="1"/>
      <c r="B20" s="5"/>
      <c r="C20" s="20" t="s">
        <v>27</v>
      </c>
      <c r="D20" s="22">
        <f>SUM(D17:D19)</f>
        <v>117888</v>
      </c>
      <c r="E20" s="5"/>
      <c r="F20" s="5"/>
      <c r="G20" s="5"/>
      <c r="H20" s="5"/>
      <c r="I20" s="30" t="s">
        <v>49</v>
      </c>
      <c r="J20" s="30"/>
      <c r="K20" s="31">
        <v>408170</v>
      </c>
      <c r="L20" s="5"/>
      <c r="M20" s="5"/>
      <c r="N20" s="5"/>
    </row>
    <row r="21" spans="1:14" ht="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>
      <c r="A22" s="1"/>
      <c r="B22" s="5"/>
      <c r="C22" s="51" t="s">
        <v>33</v>
      </c>
      <c r="D22" s="52" t="s">
        <v>63</v>
      </c>
      <c r="E22" s="54" t="s">
        <v>94</v>
      </c>
      <c r="F22" s="5"/>
      <c r="G22" s="5"/>
      <c r="H22" s="5"/>
      <c r="I22" s="51" t="s">
        <v>40</v>
      </c>
      <c r="J22" s="51"/>
      <c r="K22" s="52" t="s">
        <v>63</v>
      </c>
      <c r="L22" s="52" t="s">
        <v>94</v>
      </c>
      <c r="M22" s="5"/>
      <c r="N22" s="5"/>
    </row>
    <row r="23" spans="1:14" ht="15">
      <c r="A23" s="1"/>
      <c r="B23" s="5"/>
      <c r="C23" s="38" t="s">
        <v>34</v>
      </c>
      <c r="D23" s="31">
        <v>79233</v>
      </c>
      <c r="E23" s="33">
        <f>IF($D$30=0,,(D23/$D$30))</f>
        <v>0.789267641550783</v>
      </c>
      <c r="F23" s="5"/>
      <c r="G23" s="5"/>
      <c r="H23" s="5"/>
      <c r="I23" s="30" t="s">
        <v>77</v>
      </c>
      <c r="J23" s="30"/>
      <c r="K23" s="31">
        <v>15586</v>
      </c>
      <c r="L23" s="33">
        <f>IF($K$31=0,,(K23/$K$31))</f>
        <v>0.1552576005100211</v>
      </c>
      <c r="M23" s="5"/>
      <c r="N23" s="5"/>
    </row>
    <row r="24" spans="1:14" ht="15">
      <c r="A24" s="1"/>
      <c r="B24" s="5"/>
      <c r="C24" s="38" t="s">
        <v>35</v>
      </c>
      <c r="D24" s="31">
        <v>21155</v>
      </c>
      <c r="E24" s="33">
        <f aca="true" t="shared" si="0" ref="E24:E30">IF($D$30=0,,(D24/$D$30))</f>
        <v>0.21073235844921703</v>
      </c>
      <c r="F24" s="39"/>
      <c r="G24" s="39"/>
      <c r="H24" s="39"/>
      <c r="I24" s="30" t="s">
        <v>75</v>
      </c>
      <c r="J24" s="30"/>
      <c r="K24" s="31">
        <v>6873</v>
      </c>
      <c r="L24" s="33">
        <f aca="true" t="shared" si="1" ref="L24:L31">IF($K$31=0,,(K24/$K$31))</f>
        <v>0.06846435828983544</v>
      </c>
      <c r="M24" s="5"/>
      <c r="N24" s="5"/>
    </row>
    <row r="25" spans="1:14" ht="15">
      <c r="A25" s="1"/>
      <c r="B25" s="5"/>
      <c r="C25" s="38" t="s">
        <v>36</v>
      </c>
      <c r="D25" s="31"/>
      <c r="E25" s="33">
        <f t="shared" si="0"/>
        <v>0</v>
      </c>
      <c r="F25" s="5"/>
      <c r="G25" s="5"/>
      <c r="H25" s="5"/>
      <c r="I25" s="30" t="s">
        <v>76</v>
      </c>
      <c r="J25" s="30"/>
      <c r="K25" s="31">
        <v>3185</v>
      </c>
      <c r="L25" s="33">
        <f t="shared" si="1"/>
        <v>0.03172689962943778</v>
      </c>
      <c r="M25" s="5"/>
      <c r="N25" s="5"/>
    </row>
    <row r="26" spans="1:14" ht="29.25" customHeight="1">
      <c r="A26" s="1"/>
      <c r="B26" s="5"/>
      <c r="C26" s="38" t="s">
        <v>74</v>
      </c>
      <c r="D26" s="31"/>
      <c r="E26" s="33">
        <f t="shared" si="0"/>
        <v>0</v>
      </c>
      <c r="F26" s="5"/>
      <c r="G26" s="5"/>
      <c r="H26" s="5"/>
      <c r="I26" s="30" t="s">
        <v>65</v>
      </c>
      <c r="J26" s="30"/>
      <c r="K26" s="31">
        <v>10449</v>
      </c>
      <c r="L26" s="33">
        <f t="shared" si="1"/>
        <v>0.10408614575447264</v>
      </c>
      <c r="M26" s="5"/>
      <c r="N26" s="5"/>
    </row>
    <row r="27" spans="1:14" ht="15">
      <c r="A27" s="1"/>
      <c r="B27" s="5"/>
      <c r="C27" s="38" t="s">
        <v>37</v>
      </c>
      <c r="D27" s="31"/>
      <c r="E27" s="33">
        <f t="shared" si="0"/>
        <v>0</v>
      </c>
      <c r="F27" s="5"/>
      <c r="G27" s="5"/>
      <c r="H27" s="5"/>
      <c r="I27" s="30" t="s">
        <v>66</v>
      </c>
      <c r="J27" s="30"/>
      <c r="K27" s="31">
        <v>24060</v>
      </c>
      <c r="L27" s="33">
        <f t="shared" si="1"/>
        <v>0.2396700800892537</v>
      </c>
      <c r="M27" s="5"/>
      <c r="N27" s="5"/>
    </row>
    <row r="28" spans="1:14" ht="15">
      <c r="A28" s="1"/>
      <c r="B28" s="5"/>
      <c r="C28" s="38" t="s">
        <v>38</v>
      </c>
      <c r="D28" s="31"/>
      <c r="E28" s="33">
        <f t="shared" si="0"/>
        <v>0</v>
      </c>
      <c r="F28" s="5"/>
      <c r="G28" s="5"/>
      <c r="H28" s="5"/>
      <c r="I28" s="30" t="s">
        <v>67</v>
      </c>
      <c r="J28" s="30"/>
      <c r="K28" s="31">
        <v>17015</v>
      </c>
      <c r="L28" s="33">
        <f t="shared" si="1"/>
        <v>0.169492369605929</v>
      </c>
      <c r="M28" s="5"/>
      <c r="N28" s="5"/>
    </row>
    <row r="29" spans="1:14" ht="15">
      <c r="A29" s="1"/>
      <c r="B29" s="5"/>
      <c r="C29" s="38" t="s">
        <v>39</v>
      </c>
      <c r="D29" s="31"/>
      <c r="E29" s="33">
        <f t="shared" si="0"/>
        <v>0</v>
      </c>
      <c r="F29" s="5"/>
      <c r="G29" s="5"/>
      <c r="H29" s="5"/>
      <c r="I29" s="30" t="s">
        <v>68</v>
      </c>
      <c r="J29" s="30"/>
      <c r="K29" s="31">
        <v>23220</v>
      </c>
      <c r="L29" s="33">
        <f t="shared" si="1"/>
        <v>0.23130254612105033</v>
      </c>
      <c r="M29" s="5"/>
      <c r="N29" s="5"/>
    </row>
    <row r="30" spans="1:14" ht="15">
      <c r="A30" s="1"/>
      <c r="B30" s="5"/>
      <c r="C30" s="48" t="s">
        <v>52</v>
      </c>
      <c r="D30" s="32">
        <f>SUM(D23:D29)</f>
        <v>100388</v>
      </c>
      <c r="E30" s="34">
        <f t="shared" si="0"/>
        <v>1</v>
      </c>
      <c r="F30" s="5"/>
      <c r="G30" s="5"/>
      <c r="H30" s="5"/>
      <c r="I30" s="43" t="s">
        <v>44</v>
      </c>
      <c r="J30" s="43"/>
      <c r="K30" s="44"/>
      <c r="L30" s="33">
        <f t="shared" si="1"/>
        <v>0</v>
      </c>
      <c r="M30" s="5"/>
      <c r="N30" s="5"/>
    </row>
    <row r="31" spans="1:14" ht="15">
      <c r="A31" s="1"/>
      <c r="B31" s="5"/>
      <c r="C31" s="5"/>
      <c r="D31" s="5"/>
      <c r="E31" s="5"/>
      <c r="F31" s="5"/>
      <c r="G31" s="5"/>
      <c r="H31" s="5"/>
      <c r="I31" s="35" t="s">
        <v>52</v>
      </c>
      <c r="J31" s="36"/>
      <c r="K31" s="32">
        <f>SUM(K23:K30)</f>
        <v>100388</v>
      </c>
      <c r="L31" s="34">
        <f t="shared" si="1"/>
        <v>1</v>
      </c>
      <c r="M31" s="5"/>
      <c r="N31" s="5"/>
    </row>
    <row r="32" spans="1:14" ht="1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45">
      <c r="A33" s="1"/>
      <c r="B33" s="5"/>
      <c r="C33" s="51" t="s">
        <v>28</v>
      </c>
      <c r="D33" s="52" t="s">
        <v>63</v>
      </c>
      <c r="E33" s="54" t="s">
        <v>94</v>
      </c>
      <c r="F33" s="5"/>
      <c r="G33" s="5"/>
      <c r="H33" s="5"/>
      <c r="I33" s="51" t="s">
        <v>69</v>
      </c>
      <c r="J33" s="51"/>
      <c r="K33" s="52" t="s">
        <v>63</v>
      </c>
      <c r="L33" s="52" t="s">
        <v>94</v>
      </c>
      <c r="M33" s="5"/>
      <c r="N33" s="5"/>
    </row>
    <row r="34" spans="1:14" ht="15">
      <c r="A34" s="1"/>
      <c r="B34" s="5"/>
      <c r="C34" s="38" t="s">
        <v>41</v>
      </c>
      <c r="D34" s="31">
        <v>51059</v>
      </c>
      <c r="E34" s="33">
        <f>IF($D$36=0,,(D34/$D$36))</f>
        <v>0.508616567717257</v>
      </c>
      <c r="F34" s="5"/>
      <c r="G34" s="5"/>
      <c r="H34" s="5"/>
      <c r="I34" s="30" t="s">
        <v>42</v>
      </c>
      <c r="J34" s="30"/>
      <c r="K34" s="31">
        <v>32523</v>
      </c>
      <c r="L34" s="33">
        <f>IF($K$36=0,,(K34/$K$36))</f>
        <v>0.32397298481890263</v>
      </c>
      <c r="M34" s="5"/>
      <c r="N34" s="5"/>
    </row>
    <row r="35" spans="1:14" ht="15">
      <c r="A35" s="1"/>
      <c r="B35" s="5"/>
      <c r="C35" s="38" t="s">
        <v>12</v>
      </c>
      <c r="D35" s="31">
        <v>49329</v>
      </c>
      <c r="E35" s="33">
        <f>IF($D$36=0,,(D35/$D$36))</f>
        <v>0.49138343228274295</v>
      </c>
      <c r="F35" s="5"/>
      <c r="G35" s="5"/>
      <c r="H35" s="5"/>
      <c r="I35" s="43" t="s">
        <v>43</v>
      </c>
      <c r="J35" s="43"/>
      <c r="K35" s="44">
        <v>67865</v>
      </c>
      <c r="L35" s="33">
        <f>IF($K$36=0,,(K35/$K$36))</f>
        <v>0.6760270151810973</v>
      </c>
      <c r="M35" s="5"/>
      <c r="N35" s="5"/>
    </row>
    <row r="36" spans="1:14" ht="15">
      <c r="A36" s="1"/>
      <c r="B36" s="5"/>
      <c r="C36" s="48" t="s">
        <v>52</v>
      </c>
      <c r="D36" s="32">
        <f>SUM(D34:D35)</f>
        <v>100388</v>
      </c>
      <c r="E36" s="34">
        <f>IF($D$36=0,,(D36/$D$36))</f>
        <v>1</v>
      </c>
      <c r="F36" s="5"/>
      <c r="G36" s="5"/>
      <c r="H36" s="5"/>
      <c r="I36" s="35" t="s">
        <v>52</v>
      </c>
      <c r="J36" s="36"/>
      <c r="K36" s="32">
        <f>SUM(K34:K35)</f>
        <v>100388</v>
      </c>
      <c r="L36" s="34">
        <f>IF($K$36=0,,(K36/$K$36))</f>
        <v>1</v>
      </c>
      <c r="M36" s="5"/>
      <c r="N36" s="5"/>
    </row>
    <row r="37" spans="1:14" ht="1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1"/>
      <c r="B38" s="5"/>
      <c r="C38" s="53" t="s">
        <v>78</v>
      </c>
      <c r="D38" s="40">
        <v>8.2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4" ht="15">
      <c r="A40" s="1"/>
      <c r="B40" s="5"/>
      <c r="C40" s="53" t="s">
        <v>45</v>
      </c>
      <c r="D40" s="55">
        <v>-0.1</v>
      </c>
      <c r="E40" s="52" t="s">
        <v>5</v>
      </c>
      <c r="F40" s="52" t="s">
        <v>6</v>
      </c>
      <c r="G40" s="52" t="s">
        <v>7</v>
      </c>
      <c r="H40" s="52" t="s">
        <v>8</v>
      </c>
      <c r="I40" s="52" t="s">
        <v>9</v>
      </c>
      <c r="J40" s="52" t="s">
        <v>79</v>
      </c>
      <c r="K40" s="52" t="s">
        <v>80</v>
      </c>
      <c r="L40" s="52" t="s">
        <v>10</v>
      </c>
      <c r="M40" s="52" t="s">
        <v>52</v>
      </c>
      <c r="N40" s="5"/>
    </row>
    <row r="41" spans="1:14" ht="15">
      <c r="A41" s="1"/>
      <c r="B41" s="5"/>
      <c r="C41" s="30" t="s">
        <v>63</v>
      </c>
      <c r="D41" s="31">
        <v>18917</v>
      </c>
      <c r="E41" s="31">
        <v>17515</v>
      </c>
      <c r="F41" s="31">
        <v>15942</v>
      </c>
      <c r="G41" s="31">
        <v>14294</v>
      </c>
      <c r="H41" s="31">
        <v>12482</v>
      </c>
      <c r="I41" s="31">
        <v>10445</v>
      </c>
      <c r="J41" s="31">
        <v>7771</v>
      </c>
      <c r="K41" s="31">
        <v>3022</v>
      </c>
      <c r="L41" s="31"/>
      <c r="M41" s="32">
        <f>SUM(D41:L41)</f>
        <v>100388</v>
      </c>
      <c r="N41" s="5"/>
    </row>
    <row r="42" spans="1:16" ht="15">
      <c r="A42" s="1"/>
      <c r="B42" s="5"/>
      <c r="C42" s="30" t="s">
        <v>94</v>
      </c>
      <c r="D42" s="33">
        <f>IF($M$41=0,,(D41/$M$41))</f>
        <v>0.18843885723393233</v>
      </c>
      <c r="E42" s="33">
        <f aca="true" t="shared" si="2" ref="E42:M42">IF($M$41=0,,(E41/$M$41))</f>
        <v>0.17447304458700244</v>
      </c>
      <c r="F42" s="33">
        <f t="shared" si="2"/>
        <v>0.1588038410965454</v>
      </c>
      <c r="G42" s="33">
        <f t="shared" si="2"/>
        <v>0.14238753635892737</v>
      </c>
      <c r="H42" s="33">
        <f t="shared" si="2"/>
        <v>0.12433757022751724</v>
      </c>
      <c r="I42" s="33">
        <f t="shared" si="2"/>
        <v>0.10404630035462406</v>
      </c>
      <c r="J42" s="33">
        <f t="shared" si="2"/>
        <v>0.07740965055584333</v>
      </c>
      <c r="K42" s="33">
        <f t="shared" si="2"/>
        <v>0.03010319958560784</v>
      </c>
      <c r="L42" s="33">
        <f t="shared" si="2"/>
        <v>0</v>
      </c>
      <c r="M42" s="34">
        <f t="shared" si="2"/>
        <v>1</v>
      </c>
      <c r="N42" s="5"/>
      <c r="O42" s="1"/>
      <c r="P42" s="1"/>
    </row>
    <row r="43" spans="1:14" ht="15">
      <c r="A43" s="1"/>
      <c r="B43" s="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5"/>
    </row>
    <row r="44" spans="1:14" ht="15">
      <c r="A44" s="1"/>
      <c r="B44" s="5"/>
      <c r="C44" s="53" t="s">
        <v>0</v>
      </c>
      <c r="D44" s="52" t="s">
        <v>81</v>
      </c>
      <c r="E44" s="52" t="s">
        <v>82</v>
      </c>
      <c r="F44" s="52" t="s">
        <v>83</v>
      </c>
      <c r="G44" s="52" t="s">
        <v>84</v>
      </c>
      <c r="H44" s="52" t="s">
        <v>85</v>
      </c>
      <c r="I44" s="52" t="s">
        <v>52</v>
      </c>
      <c r="J44" s="5"/>
      <c r="K44" s="5"/>
      <c r="L44" s="5"/>
      <c r="M44" s="5"/>
      <c r="N44" s="5"/>
    </row>
    <row r="45" spans="1:14" ht="15">
      <c r="A45" s="1"/>
      <c r="B45" s="5"/>
      <c r="C45" s="30" t="s">
        <v>63</v>
      </c>
      <c r="D45" s="31">
        <v>17866</v>
      </c>
      <c r="E45" s="31">
        <v>12097</v>
      </c>
      <c r="F45" s="31">
        <v>10938</v>
      </c>
      <c r="G45" s="31">
        <v>18484</v>
      </c>
      <c r="H45" s="31">
        <v>41003</v>
      </c>
      <c r="I45" s="32">
        <f>SUM(D45:H45)</f>
        <v>100388</v>
      </c>
      <c r="J45" s="6"/>
      <c r="K45" s="5"/>
      <c r="L45" s="5"/>
      <c r="M45" s="5"/>
      <c r="N45" s="5"/>
    </row>
    <row r="46" spans="1:14" ht="15">
      <c r="A46" s="1"/>
      <c r="B46" s="5"/>
      <c r="C46" s="30" t="s">
        <v>94</v>
      </c>
      <c r="D46" s="33">
        <f aca="true" t="shared" si="3" ref="D46:I46">IF($I$45=0,,(D45/$I$45))</f>
        <v>0.177969478423716</v>
      </c>
      <c r="E46" s="33">
        <f t="shared" si="3"/>
        <v>0.12050245049209068</v>
      </c>
      <c r="F46" s="33">
        <f t="shared" si="3"/>
        <v>0.10895724588596246</v>
      </c>
      <c r="G46" s="33">
        <f t="shared" si="3"/>
        <v>0.18412559270032275</v>
      </c>
      <c r="H46" s="33">
        <f t="shared" si="3"/>
        <v>0.4084452324979081</v>
      </c>
      <c r="I46" s="34">
        <f t="shared" si="3"/>
        <v>1</v>
      </c>
      <c r="J46" s="5"/>
      <c r="K46" s="5"/>
      <c r="L46" s="5"/>
      <c r="M46" s="5"/>
      <c r="N46" s="5"/>
    </row>
    <row r="47" spans="1:14" ht="1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1"/>
      <c r="B48" s="5"/>
      <c r="C48" s="51" t="s">
        <v>50</v>
      </c>
      <c r="D48" s="56"/>
      <c r="E48" s="56"/>
      <c r="F48" s="56"/>
      <c r="G48" s="56"/>
      <c r="H48" s="5"/>
      <c r="I48" s="5"/>
      <c r="J48" s="5"/>
      <c r="K48" s="5"/>
      <c r="L48" s="5"/>
      <c r="M48" s="5"/>
      <c r="N48" s="5"/>
    </row>
    <row r="49" spans="1:14" ht="15">
      <c r="A49" s="1"/>
      <c r="B49" s="5"/>
      <c r="C49" s="51" t="s">
        <v>51</v>
      </c>
      <c r="D49" s="57" t="s">
        <v>86</v>
      </c>
      <c r="E49" s="57" t="s">
        <v>14</v>
      </c>
      <c r="F49" s="57" t="s">
        <v>13</v>
      </c>
      <c r="G49" s="57" t="s">
        <v>52</v>
      </c>
      <c r="H49" s="5"/>
      <c r="I49" s="5"/>
      <c r="J49" s="5"/>
      <c r="K49" s="5"/>
      <c r="L49" s="5"/>
      <c r="M49" s="5"/>
      <c r="N49" s="5"/>
    </row>
    <row r="50" spans="1:14" ht="15">
      <c r="A50" s="1"/>
      <c r="B50" s="5"/>
      <c r="C50" s="30" t="s">
        <v>63</v>
      </c>
      <c r="D50" s="31">
        <v>105</v>
      </c>
      <c r="E50" s="31"/>
      <c r="F50" s="31"/>
      <c r="G50" s="32">
        <f>SUM(D50:F50)</f>
        <v>105</v>
      </c>
      <c r="H50" s="5"/>
      <c r="I50" s="5"/>
      <c r="J50" s="5"/>
      <c r="K50" s="5"/>
      <c r="L50" s="5"/>
      <c r="M50" s="5"/>
      <c r="N50" s="5"/>
    </row>
    <row r="51" spans="1:14" ht="15">
      <c r="A51" s="1"/>
      <c r="B51" s="5"/>
      <c r="C51" s="30" t="s">
        <v>95</v>
      </c>
      <c r="D51" s="45">
        <f>IF($M$41=0,,(D50/$M$41))</f>
        <v>0.0010459417460254214</v>
      </c>
      <c r="E51" s="46">
        <f>IF($M$41=0,,(E50/$M$41))</f>
        <v>0</v>
      </c>
      <c r="F51" s="46">
        <f>IF($M$41=0,,(F50/$M$41))</f>
        <v>0</v>
      </c>
      <c r="G51" s="47">
        <v>0.001</v>
      </c>
      <c r="H51" s="5"/>
      <c r="I51" s="5"/>
      <c r="J51" s="5"/>
      <c r="K51" s="5"/>
      <c r="L51" s="5"/>
      <c r="M51" s="5"/>
      <c r="N51" s="5"/>
    </row>
    <row r="52" spans="1:14" ht="1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>
      <c r="A53" s="1"/>
      <c r="B53" s="5"/>
      <c r="C53" s="11" t="s">
        <v>53</v>
      </c>
      <c r="D53" s="23">
        <v>0</v>
      </c>
      <c r="E53" s="24"/>
      <c r="F53" s="24"/>
      <c r="G53" s="25"/>
      <c r="H53" s="5"/>
      <c r="I53" s="5"/>
      <c r="J53" s="5"/>
      <c r="K53" s="5"/>
      <c r="L53" s="5"/>
      <c r="M53" s="5"/>
      <c r="N53" s="5"/>
    </row>
    <row r="54" spans="1:14" ht="15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1"/>
      <c r="B55" s="5"/>
      <c r="C55" s="51" t="s">
        <v>54</v>
      </c>
      <c r="D55" s="56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1"/>
      <c r="B56" s="5"/>
      <c r="C56" s="30" t="s">
        <v>55</v>
      </c>
      <c r="D56" s="33">
        <v>0.2362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>
      <c r="A57" s="1"/>
      <c r="B57" s="5"/>
      <c r="C57" s="30" t="s">
        <v>87</v>
      </c>
      <c r="D57" s="33">
        <v>0.6262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>
      <c r="A58" s="1"/>
      <c r="B58" s="5"/>
      <c r="C58" s="30" t="s">
        <v>70</v>
      </c>
      <c r="D58" s="31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92</v>
      </c>
      <c r="B60" s="5"/>
      <c r="C60" s="61" t="s">
        <v>90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5"/>
    </row>
    <row r="61" spans="1:14" ht="1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>
      <c r="A62" s="1"/>
      <c r="B62" s="5"/>
      <c r="C62" s="51" t="s">
        <v>19</v>
      </c>
      <c r="D62" s="56"/>
      <c r="E62" s="56"/>
      <c r="F62" s="56"/>
      <c r="G62" s="56"/>
      <c r="H62" s="56"/>
      <c r="I62" s="5"/>
      <c r="J62" s="5"/>
      <c r="K62" s="5"/>
      <c r="L62" s="5"/>
      <c r="M62" s="5"/>
      <c r="N62" s="5"/>
    </row>
    <row r="63" spans="1:14" ht="30">
      <c r="A63" s="1"/>
      <c r="B63" s="5"/>
      <c r="C63" s="53" t="s">
        <v>4</v>
      </c>
      <c r="D63" s="52" t="s">
        <v>64</v>
      </c>
      <c r="E63" s="52" t="s">
        <v>62</v>
      </c>
      <c r="F63" s="52" t="s">
        <v>21</v>
      </c>
      <c r="G63" s="58" t="s">
        <v>22</v>
      </c>
      <c r="H63" s="52" t="s">
        <v>11</v>
      </c>
      <c r="I63" s="10"/>
      <c r="J63" s="5"/>
      <c r="K63" s="5"/>
      <c r="L63" s="5"/>
      <c r="M63" s="5"/>
      <c r="N63" s="5"/>
    </row>
    <row r="64" spans="1:14" ht="15">
      <c r="A64" s="1"/>
      <c r="B64" s="5"/>
      <c r="C64" s="38" t="s">
        <v>109</v>
      </c>
      <c r="D64" s="31">
        <v>4417</v>
      </c>
      <c r="E64" s="41" t="s">
        <v>110</v>
      </c>
      <c r="F64" s="41" t="s">
        <v>111</v>
      </c>
      <c r="G64" s="42">
        <v>0.045</v>
      </c>
      <c r="H64" s="41" t="s">
        <v>12</v>
      </c>
      <c r="I64" s="10"/>
      <c r="J64" s="5"/>
      <c r="K64" s="5"/>
      <c r="L64" s="5"/>
      <c r="M64" s="5"/>
      <c r="N64" s="5"/>
    </row>
    <row r="65" spans="1:14" ht="15">
      <c r="A65" s="1"/>
      <c r="B65" s="5"/>
      <c r="C65" s="38" t="s">
        <v>112</v>
      </c>
      <c r="D65" s="31">
        <v>10461</v>
      </c>
      <c r="E65" s="41" t="s">
        <v>113</v>
      </c>
      <c r="F65" s="41" t="s">
        <v>114</v>
      </c>
      <c r="G65" s="42">
        <v>0.045</v>
      </c>
      <c r="H65" s="41" t="s">
        <v>12</v>
      </c>
      <c r="I65" s="10"/>
      <c r="J65" s="5"/>
      <c r="K65" s="5"/>
      <c r="L65" s="5"/>
      <c r="M65" s="5"/>
      <c r="N65" s="5"/>
    </row>
    <row r="66" spans="1:14" ht="15">
      <c r="A66" s="1"/>
      <c r="B66" s="5"/>
      <c r="C66" s="38" t="s">
        <v>115</v>
      </c>
      <c r="D66" s="31">
        <v>4085</v>
      </c>
      <c r="E66" s="41" t="s">
        <v>116</v>
      </c>
      <c r="F66" s="41" t="s">
        <v>117</v>
      </c>
      <c r="G66" s="42">
        <v>0.0225</v>
      </c>
      <c r="H66" s="41" t="s">
        <v>12</v>
      </c>
      <c r="I66" s="10"/>
      <c r="J66" s="5"/>
      <c r="K66" s="5"/>
      <c r="L66" s="5"/>
      <c r="M66" s="5"/>
      <c r="N66" s="5"/>
    </row>
    <row r="67" spans="1:14" ht="15">
      <c r="A67" s="1"/>
      <c r="B67" s="5"/>
      <c r="C67" s="38" t="s">
        <v>118</v>
      </c>
      <c r="D67" s="31">
        <v>19200</v>
      </c>
      <c r="E67" s="41" t="s">
        <v>119</v>
      </c>
      <c r="F67" s="41" t="s">
        <v>120</v>
      </c>
      <c r="G67" s="42">
        <v>0.04</v>
      </c>
      <c r="H67" s="41" t="s">
        <v>12</v>
      </c>
      <c r="I67" s="10"/>
      <c r="J67" s="5"/>
      <c r="K67" s="5"/>
      <c r="L67" s="5"/>
      <c r="M67" s="5"/>
      <c r="N67" s="5"/>
    </row>
    <row r="68" spans="1:14" ht="15">
      <c r="A68" s="1"/>
      <c r="B68" s="5"/>
      <c r="C68" s="38" t="s">
        <v>121</v>
      </c>
      <c r="D68" s="31">
        <v>13060</v>
      </c>
      <c r="E68" s="41" t="s">
        <v>122</v>
      </c>
      <c r="F68" s="41" t="s">
        <v>123</v>
      </c>
      <c r="G68" s="42">
        <v>0.045</v>
      </c>
      <c r="H68" s="41" t="s">
        <v>12</v>
      </c>
      <c r="I68" s="10"/>
      <c r="J68" s="5"/>
      <c r="K68" s="5"/>
      <c r="L68" s="5"/>
      <c r="M68" s="5"/>
      <c r="N68" s="5"/>
    </row>
    <row r="69" spans="1:14" ht="15">
      <c r="A69" s="1"/>
      <c r="B69" s="5"/>
      <c r="C69" s="38" t="s">
        <v>124</v>
      </c>
      <c r="D69" s="31">
        <v>8100</v>
      </c>
      <c r="E69" s="41" t="s">
        <v>125</v>
      </c>
      <c r="F69" s="41" t="s">
        <v>126</v>
      </c>
      <c r="G69" s="42">
        <v>0.025</v>
      </c>
      <c r="H69" s="41" t="s">
        <v>12</v>
      </c>
      <c r="I69" s="10"/>
      <c r="J69" s="5"/>
      <c r="K69" s="5"/>
      <c r="L69" s="5"/>
      <c r="M69" s="5"/>
      <c r="N69" s="5"/>
    </row>
    <row r="70" spans="1:14" ht="15">
      <c r="A70" s="1"/>
      <c r="B70" s="5"/>
      <c r="C70" s="5"/>
      <c r="D70" s="5"/>
      <c r="E70" s="10"/>
      <c r="F70" s="10"/>
      <c r="G70" s="29"/>
      <c r="H70" s="10"/>
      <c r="I70" s="10"/>
      <c r="J70" s="5"/>
      <c r="K70" s="5"/>
      <c r="L70" s="5"/>
      <c r="M70" s="5"/>
      <c r="N70" s="5"/>
    </row>
    <row r="71" spans="1:14" ht="15">
      <c r="A71" s="1"/>
      <c r="B71" s="5"/>
      <c r="C71" s="53" t="s">
        <v>24</v>
      </c>
      <c r="D71" s="59"/>
      <c r="E71" s="59"/>
      <c r="F71" s="59"/>
      <c r="G71" s="59"/>
      <c r="H71" s="59"/>
      <c r="I71" s="59"/>
      <c r="J71" s="5"/>
      <c r="K71" s="5"/>
      <c r="L71" s="5"/>
      <c r="M71" s="5"/>
      <c r="N71" s="5"/>
    </row>
    <row r="72" spans="1:14" ht="30">
      <c r="A72" s="1"/>
      <c r="B72" s="5"/>
      <c r="C72" s="53" t="s">
        <v>4</v>
      </c>
      <c r="D72" s="52" t="s">
        <v>64</v>
      </c>
      <c r="E72" s="60" t="s">
        <v>23</v>
      </c>
      <c r="F72" s="52" t="s">
        <v>20</v>
      </c>
      <c r="G72" s="52" t="s">
        <v>21</v>
      </c>
      <c r="H72" s="58" t="s">
        <v>22</v>
      </c>
      <c r="I72" s="52" t="s">
        <v>11</v>
      </c>
      <c r="J72" s="5"/>
      <c r="K72" s="5"/>
      <c r="L72" s="5"/>
      <c r="M72" s="5"/>
      <c r="N72" s="5"/>
    </row>
    <row r="73" spans="1:14" ht="15">
      <c r="A73" s="1"/>
      <c r="B73" s="5"/>
      <c r="C73" s="38" t="s">
        <v>127</v>
      </c>
      <c r="D73" s="31">
        <v>9730</v>
      </c>
      <c r="E73" s="41" t="s">
        <v>128</v>
      </c>
      <c r="F73" s="41" t="s">
        <v>129</v>
      </c>
      <c r="G73" s="41" t="s">
        <v>130</v>
      </c>
      <c r="H73" s="42">
        <v>0.0288</v>
      </c>
      <c r="I73" s="41" t="s">
        <v>12</v>
      </c>
      <c r="J73" s="5"/>
      <c r="K73" s="5"/>
      <c r="L73" s="5"/>
      <c r="M73" s="5"/>
      <c r="N73" s="5"/>
    </row>
    <row r="74" spans="1:14" ht="15">
      <c r="A74" s="1"/>
      <c r="B74" s="5"/>
      <c r="C74" s="38" t="s">
        <v>131</v>
      </c>
      <c r="D74" s="31">
        <v>9032</v>
      </c>
      <c r="E74" s="41" t="s">
        <v>128</v>
      </c>
      <c r="F74" s="41" t="s">
        <v>132</v>
      </c>
      <c r="G74" s="41" t="s">
        <v>133</v>
      </c>
      <c r="H74" s="42">
        <v>0.0263</v>
      </c>
      <c r="I74" s="41" t="s">
        <v>12</v>
      </c>
      <c r="J74" s="5"/>
      <c r="K74" s="5"/>
      <c r="L74" s="5"/>
      <c r="M74" s="5"/>
      <c r="N74" s="5"/>
    </row>
    <row r="75" spans="1:14" ht="15">
      <c r="A75" s="1"/>
      <c r="B75" s="5"/>
      <c r="C75" s="38" t="s">
        <v>134</v>
      </c>
      <c r="D75" s="31">
        <v>4282</v>
      </c>
      <c r="E75" s="41" t="s">
        <v>128</v>
      </c>
      <c r="F75" s="41" t="s">
        <v>135</v>
      </c>
      <c r="G75" s="41" t="s">
        <v>136</v>
      </c>
      <c r="H75" s="42">
        <v>0.0125</v>
      </c>
      <c r="I75" s="41" t="s">
        <v>12</v>
      </c>
      <c r="J75" s="5"/>
      <c r="K75" s="5"/>
      <c r="L75" s="5"/>
      <c r="M75" s="5"/>
      <c r="N75" s="5"/>
    </row>
    <row r="76" spans="1:14" ht="15">
      <c r="A76" s="1"/>
      <c r="B76" s="5"/>
      <c r="C76" s="30"/>
      <c r="D76" s="31"/>
      <c r="E76" s="41"/>
      <c r="F76" s="41"/>
      <c r="G76" s="41"/>
      <c r="H76" s="49"/>
      <c r="I76" s="41"/>
      <c r="J76" s="5"/>
      <c r="K76" s="5"/>
      <c r="L76" s="5"/>
      <c r="M76" s="5"/>
      <c r="N76" s="5"/>
    </row>
    <row r="77" spans="1:14" ht="15">
      <c r="A77" s="1"/>
      <c r="B77" s="5"/>
      <c r="C77" s="5"/>
      <c r="D77" s="5"/>
      <c r="E77" s="5"/>
      <c r="F77" s="5"/>
      <c r="G77" s="5"/>
      <c r="H77" s="9"/>
      <c r="I77" s="5"/>
      <c r="J77" s="5"/>
      <c r="K77" s="5"/>
      <c r="L77" s="5"/>
      <c r="M77" s="5"/>
      <c r="N77" s="5"/>
    </row>
    <row r="78" spans="1:14" ht="30">
      <c r="A78" s="1"/>
      <c r="B78" s="5"/>
      <c r="C78" s="51"/>
      <c r="D78" s="52" t="s">
        <v>72</v>
      </c>
      <c r="E78" s="5"/>
      <c r="F78" s="5"/>
      <c r="G78" s="5"/>
      <c r="H78" s="9"/>
      <c r="I78" s="5"/>
      <c r="J78" s="5"/>
      <c r="K78" s="5"/>
      <c r="L78" s="5"/>
      <c r="M78" s="5"/>
      <c r="N78" s="5"/>
    </row>
    <row r="79" spans="1:14" ht="15">
      <c r="A79" s="1"/>
      <c r="B79" s="5"/>
      <c r="C79" s="30" t="s">
        <v>25</v>
      </c>
      <c r="D79" s="50">
        <f>D80-D74-D73-D69-D68-D67-D66-D65-D64-D75</f>
        <v>13000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>
      <c r="A80" s="1"/>
      <c r="B80" s="5"/>
      <c r="C80" s="30" t="s">
        <v>26</v>
      </c>
      <c r="D80" s="50">
        <v>95367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>
      <c r="A81" s="1"/>
      <c r="B81" s="5"/>
      <c r="C81" s="30" t="s">
        <v>71</v>
      </c>
      <c r="D81" s="31">
        <v>205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1"/>
      <c r="B83" s="5"/>
      <c r="C83" s="51" t="s">
        <v>57</v>
      </c>
      <c r="D83" s="57">
        <v>2013</v>
      </c>
      <c r="E83" s="57">
        <v>2014</v>
      </c>
      <c r="F83" s="57">
        <v>2015</v>
      </c>
      <c r="G83" s="57">
        <v>2016</v>
      </c>
      <c r="H83" s="57">
        <v>2017</v>
      </c>
      <c r="I83" s="57" t="s">
        <v>99</v>
      </c>
      <c r="J83" s="57" t="s">
        <v>100</v>
      </c>
      <c r="K83" s="57" t="s">
        <v>101</v>
      </c>
      <c r="L83" s="57" t="s">
        <v>52</v>
      </c>
      <c r="M83" s="5"/>
      <c r="N83" s="5"/>
    </row>
    <row r="84" spans="1:14" ht="15">
      <c r="A84" s="1"/>
      <c r="B84" s="5"/>
      <c r="C84" s="30" t="s">
        <v>27</v>
      </c>
      <c r="D84" s="31">
        <v>5472</v>
      </c>
      <c r="E84" s="31">
        <v>21908</v>
      </c>
      <c r="F84" s="31">
        <v>17638</v>
      </c>
      <c r="G84" s="31">
        <v>19675</v>
      </c>
      <c r="H84" s="31">
        <v>14437</v>
      </c>
      <c r="I84" s="31">
        <v>14067</v>
      </c>
      <c r="J84" s="31">
        <v>2170</v>
      </c>
      <c r="K84" s="31"/>
      <c r="L84" s="32">
        <f>SUM(D84:K84)</f>
        <v>95367</v>
      </c>
      <c r="M84" s="5"/>
      <c r="N84" s="5"/>
    </row>
    <row r="85" spans="1:14" ht="15">
      <c r="A85" s="1"/>
      <c r="B85" s="5"/>
      <c r="C85" s="30" t="s">
        <v>96</v>
      </c>
      <c r="D85" s="33">
        <f>IF($L$84=0,,(D84/$L$84))</f>
        <v>0.05737833841894995</v>
      </c>
      <c r="E85" s="33">
        <f aca="true" t="shared" si="4" ref="E85:L85">IF($L$84=0,,(E84/$L$84))</f>
        <v>0.22972306982499188</v>
      </c>
      <c r="F85" s="33">
        <f t="shared" si="4"/>
        <v>0.18494867197248524</v>
      </c>
      <c r="G85" s="33">
        <f t="shared" si="4"/>
        <v>0.20630826176769743</v>
      </c>
      <c r="H85" s="33">
        <f t="shared" si="4"/>
        <v>0.15138360229429468</v>
      </c>
      <c r="I85" s="33">
        <f t="shared" si="4"/>
        <v>0.1475038535342414</v>
      </c>
      <c r="J85" s="33">
        <f t="shared" si="4"/>
        <v>0.022754202187339437</v>
      </c>
      <c r="K85" s="33">
        <f t="shared" si="4"/>
        <v>0</v>
      </c>
      <c r="L85" s="33">
        <f t="shared" si="4"/>
        <v>1</v>
      </c>
      <c r="M85" s="5"/>
      <c r="N85" s="5"/>
    </row>
    <row r="86" spans="1:14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30">
      <c r="A87" s="1"/>
      <c r="B87" s="5"/>
      <c r="C87" s="53" t="s">
        <v>28</v>
      </c>
      <c r="D87" s="52" t="s">
        <v>64</v>
      </c>
      <c r="E87" s="52" t="s">
        <v>97</v>
      </c>
      <c r="F87" s="8"/>
      <c r="G87" s="8"/>
      <c r="H87" s="8"/>
      <c r="I87" s="8"/>
      <c r="J87" s="8"/>
      <c r="K87" s="8"/>
      <c r="L87" s="8"/>
      <c r="M87" s="8"/>
      <c r="N87" s="5"/>
    </row>
    <row r="88" spans="1:14" ht="15">
      <c r="A88" s="1"/>
      <c r="B88" s="5"/>
      <c r="C88" s="30" t="s">
        <v>12</v>
      </c>
      <c r="D88" s="31">
        <v>87274</v>
      </c>
      <c r="E88" s="33">
        <f>IF($D$90=0,,(D88/$D$90))</f>
        <v>0.9151383602294295</v>
      </c>
      <c r="F88" s="5"/>
      <c r="G88" s="5"/>
      <c r="H88" s="5"/>
      <c r="I88" s="5"/>
      <c r="J88" s="5"/>
      <c r="K88" s="5"/>
      <c r="L88" s="5"/>
      <c r="M88" s="5"/>
      <c r="N88" s="5"/>
    </row>
    <row r="89" spans="1:14" ht="15">
      <c r="A89" s="1"/>
      <c r="B89" s="5"/>
      <c r="C89" s="30" t="s">
        <v>41</v>
      </c>
      <c r="D89" s="31">
        <v>8093</v>
      </c>
      <c r="E89" s="33">
        <f>IF($D$90=0,,(D89/$D$90))</f>
        <v>0.08486163977057053</v>
      </c>
      <c r="F89" s="5"/>
      <c r="G89" s="5"/>
      <c r="H89" s="5"/>
      <c r="I89" s="5"/>
      <c r="J89" s="5"/>
      <c r="K89" s="5"/>
      <c r="L89" s="5"/>
      <c r="M89" s="5"/>
      <c r="N89" s="5"/>
    </row>
    <row r="90" spans="1:14" ht="15">
      <c r="A90" s="1"/>
      <c r="B90" s="5"/>
      <c r="C90" s="37" t="s">
        <v>52</v>
      </c>
      <c r="D90" s="32">
        <f>SUM(D88:D89)</f>
        <v>95367</v>
      </c>
      <c r="E90" s="34">
        <f>IF($D$90=0,,(D90/$D$90))</f>
        <v>1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>
      <c r="A92" s="1"/>
      <c r="B92" s="5"/>
      <c r="C92" s="28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</sheetData>
  <sheetProtection/>
  <mergeCells count="1">
    <mergeCell ref="I6:J7"/>
  </mergeCells>
  <printOptions/>
  <pageMargins left="0.1968503937007874" right="0.21" top="0.7480314960629921" bottom="0.7480314960629921" header="0.31496062992125984" footer="0.31496062992125984"/>
  <pageSetup horizontalDpi="600" verticalDpi="600" orientation="portrait" paperSize="9" scale="64" r:id="rId2"/>
  <rowBreaks count="1" manualBreakCount="1">
    <brk id="5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Löfvenberg Anna-Lena</cp:lastModifiedBy>
  <cp:lastPrinted>2013-07-04T14:01:36Z</cp:lastPrinted>
  <dcterms:created xsi:type="dcterms:W3CDTF">2012-02-01T12:08:15Z</dcterms:created>
  <dcterms:modified xsi:type="dcterms:W3CDTF">2013-07-04T14:01:53Z</dcterms:modified>
  <cp:category/>
  <cp:version/>
  <cp:contentType/>
  <cp:contentStatus/>
</cp:coreProperties>
</file>