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5" windowWidth="14310" windowHeight="10050" activeTab="0"/>
  </bookViews>
  <sheets>
    <sheet name="Blad2" sheetId="1" r:id="rId1"/>
  </sheets>
  <definedNames>
    <definedName name="_xlnm.Print_Area" localSheetId="0">'Blad2'!$B$2:$N$94</definedName>
  </definedNames>
  <calcPr fullCalcOnLoad="1"/>
</workbook>
</file>

<file path=xl/sharedStrings.xml><?xml version="1.0" encoding="utf-8"?>
<sst xmlns="http://schemas.openxmlformats.org/spreadsheetml/2006/main" count="189" uniqueCount="144">
  <si>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</si>
  <si>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</si>
  <si>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</si>
  <si>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</si>
  <si>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</si>
  <si>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</si>
  <si>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</si>
  <si>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</si>
  <si>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</si>
  <si>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</si>
  <si>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</si>
  <si>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</si>
  <si>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</si>
  <si>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</si>
  <si>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</si>
  <si>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</si>
  <si>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</si>
  <si>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</si>
  <si>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</si>
  <si>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</si>
  <si>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</si>
  <si>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</si>
  <si>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</si>
  <si>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</si>
  <si>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</si>
  <si>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</si>
  <si>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</si>
  <si>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</si>
  <si>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</si>
  <si>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</si>
  <si>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</si>
  <si>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</si>
  <si>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</si>
  <si>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</si>
  <si>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</si>
  <si>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</si>
  <si>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</si>
  <si>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</si>
  <si>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</si>
  <si>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</si>
  <si>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</si>
  <si>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</si>
  <si>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</si>
  <si>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</si>
  <si>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</si>
  <si>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</si>
  <si>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</si>
  <si>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</si>
  <si>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</si>
  <si>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</si>
  <si>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</si>
  <si>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</si>
  <si>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</si>
  <si>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</si>
  <si>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</si>
  <si>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</si>
  <si>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</si>
  <si>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</si>
  <si>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</si>
  <si>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</si>
  <si>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</si>
  <si>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</si>
  <si>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</si>
  <si>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</si>
  <si>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</si>
  <si>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</si>
  <si>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</si>
  <si>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</si>
  <si>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</si>
  <si>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</si>
  <si>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</si>
  <si>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</si>
  <si>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</si>
  <si>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</si>
  <si>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</si>
  <si>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</si>
  <si>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</si>
  <si>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</si>
  <si>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</si>
  <si>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</si>
  <si>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</si>
  <si>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</si>
  <si>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</si>
  <si>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</si>
  <si>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</si>
  <si>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</si>
  <si>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</si>
  <si>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</si>
  <si>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</si>
  <si>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</si>
  <si>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</si>
  <si>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</si>
  <si>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</si>
  <si>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</si>
  <si>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</si>
  <si>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</si>
  <si>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</si>
  <si>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</si>
  <si>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</si>
  <si>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</si>
  <si>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</si>
  <si>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</si>
  <si>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</si>
  <si>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</si>
  <si>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</si>
  <si>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</si>
  <si>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</si>
  <si>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</si>
  <si>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</si>
  <si>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</si>
  <si>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MSEK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</si>
  <si>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</si>
  <si>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</si>
  <si>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</si>
  <si>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</si>
  <si>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</si>
  <si>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</si>
  <si>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</si>
  <si>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</si>
  <si>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</si>
  <si>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</si>
  <si>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</si>
  <si>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</si>
  <si>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</si>
  <si>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</si>
  <si>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</si>
  <si>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</si>
  <si>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</si>
  <si>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</si>
  <si>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</si>
  <si>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</si>
  <si>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</si>
  <si>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</si>
  <si>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XSO926822189</t>
  </si>
  <si>
    <t>29/04/2013</t>
  </si>
  <si>
    <t>07/05/2020</t>
  </si>
  <si>
    <t>A3/Stable</t>
  </si>
  <si>
    <t>SE0005306982</t>
  </si>
  <si>
    <t>10/07/2013</t>
  </si>
  <si>
    <t>19/06/2019</t>
  </si>
  <si>
    <t>30/11/2013</t>
  </si>
  <si>
    <t>SE0005498714</t>
  </si>
  <si>
    <t>22/11/2013</t>
  </si>
  <si>
    <t>16/09/2020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</si>
</sst>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660A8"/>
      <name val="Calibri"/>
      <family val="2"/>
    </font>
    <font>
      <b/>
      <sz val="14"/>
      <color theme="0"/>
      <name val="Calibri"/>
      <family val="2"/>
    </font>
    <font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49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0" fontId="19" fillId="34" borderId="0" xfId="49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0" borderId="2" xfId="34" applyFill="1" applyBorder="1">
      <alignment/>
      <protection/>
    </xf>
    <xf numFmtId="9" fontId="19" fillId="0" borderId="2" xfId="49" applyFont="1" applyFill="1" applyBorder="1" applyAlignment="1">
      <alignment/>
    </xf>
    <xf numFmtId="9" fontId="3" fillId="0" borderId="2" xfId="49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5" fontId="19" fillId="0" borderId="2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/>
    </xf>
    <xf numFmtId="10" fontId="19" fillId="0" borderId="2" xfId="49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4" fontId="19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 horizontal="right" wrapText="1"/>
    </xf>
    <xf numFmtId="0" fontId="3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wrapText="1"/>
    </xf>
    <xf numFmtId="0" fontId="3" fillId="36" borderId="2" xfId="0" applyFont="1" applyFill="1" applyBorder="1" applyAlignment="1">
      <alignment horizontal="right" vertical="top" wrapText="1"/>
    </xf>
    <xf numFmtId="9" fontId="3" fillId="36" borderId="2" xfId="0" applyNumberFormat="1" applyFont="1" applyFill="1" applyBorder="1" applyAlignment="1">
      <alignment horizontal="right"/>
    </xf>
    <xf numFmtId="0" fontId="19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/>
    </xf>
    <xf numFmtId="10" fontId="3" fillId="36" borderId="2" xfId="49" applyNumberFormat="1" applyFont="1" applyFill="1" applyBorder="1" applyAlignment="1">
      <alignment horizontal="right" wrapText="1"/>
    </xf>
    <xf numFmtId="0" fontId="19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horizontal="left" wrapText="1"/>
    </xf>
    <xf numFmtId="0" fontId="41" fillId="35" borderId="0" xfId="0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3" fillId="0" borderId="0" xfId="34" applyFill="1" applyBorder="1">
      <alignment/>
      <protection/>
    </xf>
    <xf numFmtId="10" fontId="19" fillId="0" borderId="2" xfId="49" applyNumberFormat="1" applyFont="1" applyFill="1" applyBorder="1" applyAlignment="1">
      <alignment horizontal="right"/>
    </xf>
    <xf numFmtId="9" fontId="19" fillId="0" borderId="2" xfId="49" applyNumberFormat="1" applyFont="1" applyFill="1" applyBorder="1" applyAlignment="1">
      <alignment horizontal="right"/>
    </xf>
    <xf numFmtId="10" fontId="3" fillId="0" borderId="2" xfId="49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077700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12</xdr:col>
      <xdr:colOff>466725</xdr:colOff>
      <xdr:row>45</xdr:row>
      <xdr:rowOff>76200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10425" y="10067925"/>
          <a:ext cx="2466975" cy="381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house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3</xdr:col>
      <xdr:colOff>342900</xdr:colOff>
      <xdr:row>1</xdr:row>
      <xdr:rowOff>638175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GridLines="0" tabSelected="1" view="pageBreakPreview" zoomScale="73" zoomScaleNormal="80" zoomScaleSheetLayoutView="73" zoomScalePageLayoutView="0" workbookViewId="0" topLeftCell="A1">
      <selection activeCell="B22" sqref="B22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9" width="9.1406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54" t="s">
        <v>89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102</v>
      </c>
      <c r="E5" s="13"/>
      <c r="F5" s="13"/>
      <c r="G5" s="14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103</v>
      </c>
      <c r="E6" s="5"/>
      <c r="F6" s="5"/>
      <c r="G6" s="16"/>
      <c r="H6" s="5"/>
      <c r="I6" s="62"/>
      <c r="J6" s="62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104</v>
      </c>
      <c r="E7" s="18"/>
      <c r="F7" s="18"/>
      <c r="G7" s="19"/>
      <c r="H7" s="5"/>
      <c r="I7" s="62"/>
      <c r="J7" s="62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44" t="s">
        <v>58</v>
      </c>
      <c r="D9" s="44" t="s">
        <v>1</v>
      </c>
      <c r="E9" s="44" t="s">
        <v>2</v>
      </c>
      <c r="F9" s="44" t="s">
        <v>3</v>
      </c>
      <c r="G9" s="5"/>
      <c r="H9" s="5"/>
      <c r="I9" s="11" t="s">
        <v>88</v>
      </c>
      <c r="J9" s="11"/>
      <c r="K9" s="11" t="s">
        <v>140</v>
      </c>
      <c r="L9" s="5"/>
      <c r="M9" s="5"/>
      <c r="N9" s="5"/>
    </row>
    <row r="10" spans="1:14" ht="15">
      <c r="A10" s="1"/>
      <c r="B10" s="5"/>
      <c r="C10" s="11" t="s">
        <v>59</v>
      </c>
      <c r="D10" s="11" t="s">
        <v>105</v>
      </c>
      <c r="E10" s="11" t="s">
        <v>106</v>
      </c>
      <c r="F10" s="11" t="s">
        <v>107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60</v>
      </c>
      <c r="D11" s="11" t="s">
        <v>107</v>
      </c>
      <c r="E11" s="11" t="s">
        <v>107</v>
      </c>
      <c r="F11" s="11" t="s">
        <v>107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61</v>
      </c>
      <c r="D12" s="11" t="s">
        <v>108</v>
      </c>
      <c r="E12" s="11" t="s">
        <v>136</v>
      </c>
      <c r="F12" s="11" t="s">
        <v>107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93</v>
      </c>
      <c r="B14" s="5"/>
      <c r="C14" s="54" t="s">
        <v>29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"/>
    </row>
    <row r="15" spans="1:14" ht="15">
      <c r="A15" s="1"/>
      <c r="B15" s="5"/>
      <c r="C15" s="5"/>
      <c r="D15" s="5"/>
      <c r="E15" s="61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44" t="s">
        <v>30</v>
      </c>
      <c r="D16" s="44" t="s">
        <v>110</v>
      </c>
      <c r="E16" s="5"/>
      <c r="F16" s="5"/>
      <c r="G16" s="5"/>
      <c r="H16" s="5"/>
      <c r="I16" s="44" t="s">
        <v>46</v>
      </c>
      <c r="J16" s="44"/>
      <c r="K16" s="44"/>
      <c r="L16" s="5"/>
      <c r="M16" s="5"/>
      <c r="N16" s="5"/>
    </row>
    <row r="17" spans="1:14" ht="15">
      <c r="A17" s="1"/>
      <c r="B17" s="5"/>
      <c r="C17" s="11" t="s">
        <v>31</v>
      </c>
      <c r="D17" s="21">
        <v>104121</v>
      </c>
      <c r="E17" s="5"/>
      <c r="F17" s="5"/>
      <c r="G17" s="5"/>
      <c r="H17" s="5"/>
      <c r="I17" s="27" t="s">
        <v>47</v>
      </c>
      <c r="J17" s="27"/>
      <c r="K17" s="28">
        <v>251698</v>
      </c>
      <c r="L17" s="5"/>
      <c r="M17" s="5"/>
      <c r="N17" s="5"/>
    </row>
    <row r="18" spans="1:14" ht="15">
      <c r="A18" s="1"/>
      <c r="B18" s="5"/>
      <c r="C18" s="11" t="s">
        <v>73</v>
      </c>
      <c r="D18" s="21">
        <v>16250</v>
      </c>
      <c r="E18" s="5"/>
      <c r="F18" s="5"/>
      <c r="G18" s="5"/>
      <c r="H18" s="5"/>
      <c r="I18" s="27" t="s">
        <v>48</v>
      </c>
      <c r="J18" s="27"/>
      <c r="K18" s="28">
        <v>115230</v>
      </c>
      <c r="L18" s="5"/>
      <c r="M18" s="5"/>
      <c r="N18" s="5"/>
    </row>
    <row r="19" spans="1:14" ht="15">
      <c r="A19" s="1"/>
      <c r="B19" s="5"/>
      <c r="C19" s="11" t="s">
        <v>32</v>
      </c>
      <c r="D19" s="21"/>
      <c r="E19" s="5"/>
      <c r="F19" s="5"/>
      <c r="G19" s="5"/>
      <c r="H19" s="5"/>
      <c r="I19" s="27" t="s">
        <v>56</v>
      </c>
      <c r="J19" s="27"/>
      <c r="K19" s="28">
        <v>115781</v>
      </c>
      <c r="L19" s="5"/>
      <c r="M19" s="5"/>
      <c r="N19" s="5"/>
    </row>
    <row r="20" spans="1:14" ht="15">
      <c r="A20" s="1"/>
      <c r="B20" s="5"/>
      <c r="C20" s="20" t="s">
        <v>27</v>
      </c>
      <c r="D20" s="22">
        <f>SUM(D17:D19)</f>
        <v>120371</v>
      </c>
      <c r="E20" s="5"/>
      <c r="F20" s="5"/>
      <c r="G20" s="5"/>
      <c r="H20" s="5"/>
      <c r="I20" s="27" t="s">
        <v>49</v>
      </c>
      <c r="J20" s="27"/>
      <c r="K20" s="28">
        <v>413675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44" t="s">
        <v>33</v>
      </c>
      <c r="D22" s="45" t="s">
        <v>63</v>
      </c>
      <c r="E22" s="47" t="s">
        <v>94</v>
      </c>
      <c r="F22" s="5"/>
      <c r="G22" s="5"/>
      <c r="H22" s="5"/>
      <c r="I22" s="44" t="s">
        <v>40</v>
      </c>
      <c r="J22" s="44"/>
      <c r="K22" s="45" t="s">
        <v>63</v>
      </c>
      <c r="L22" s="45" t="s">
        <v>94</v>
      </c>
      <c r="M22" s="5"/>
      <c r="N22" s="5"/>
    </row>
    <row r="23" spans="1:14" ht="15">
      <c r="A23" s="1"/>
      <c r="B23" s="5"/>
      <c r="C23" s="35" t="s">
        <v>34</v>
      </c>
      <c r="D23" s="28">
        <v>82167</v>
      </c>
      <c r="E23" s="30">
        <f>IF($D$30=0,,(D23/$D$30))</f>
        <v>0.7891491629930562</v>
      </c>
      <c r="F23" s="5"/>
      <c r="G23" s="5"/>
      <c r="H23" s="5"/>
      <c r="I23" s="27" t="s">
        <v>77</v>
      </c>
      <c r="J23" s="27"/>
      <c r="K23" s="28">
        <v>15958</v>
      </c>
      <c r="L23" s="30">
        <f>IF($K$31=0,,(K23/$K$31))</f>
        <v>0.1532639909336253</v>
      </c>
      <c r="M23" s="5"/>
      <c r="N23" s="5"/>
    </row>
    <row r="24" spans="1:14" ht="15">
      <c r="A24" s="1"/>
      <c r="B24" s="5"/>
      <c r="C24" s="35" t="s">
        <v>35</v>
      </c>
      <c r="D24" s="28">
        <v>21954</v>
      </c>
      <c r="E24" s="30">
        <f aca="true" t="shared" si="0" ref="E24:E30">IF($D$30=0,,(D24/$D$30))</f>
        <v>0.21085083700694385</v>
      </c>
      <c r="F24" s="36"/>
      <c r="G24" s="36"/>
      <c r="H24" s="36"/>
      <c r="I24" s="27" t="s">
        <v>75</v>
      </c>
      <c r="J24" s="27"/>
      <c r="K24" s="28">
        <v>7123</v>
      </c>
      <c r="L24" s="30">
        <f aca="true" t="shared" si="1" ref="L24:L31">IF($K$31=0,,(K24/$K$31))</f>
        <v>0.06841079129090193</v>
      </c>
      <c r="M24" s="5"/>
      <c r="N24" s="5"/>
    </row>
    <row r="25" spans="1:14" ht="15">
      <c r="A25" s="1"/>
      <c r="B25" s="5"/>
      <c r="C25" s="35" t="s">
        <v>36</v>
      </c>
      <c r="D25" s="28"/>
      <c r="E25" s="30">
        <f t="shared" si="0"/>
        <v>0</v>
      </c>
      <c r="F25" s="5"/>
      <c r="G25" s="5"/>
      <c r="H25" s="5"/>
      <c r="I25" s="27" t="s">
        <v>76</v>
      </c>
      <c r="J25" s="27"/>
      <c r="K25" s="28">
        <v>3224</v>
      </c>
      <c r="L25" s="30">
        <f t="shared" si="1"/>
        <v>0.030963974606467475</v>
      </c>
      <c r="M25" s="5"/>
      <c r="N25" s="5"/>
    </row>
    <row r="26" spans="1:14" ht="29.25" customHeight="1">
      <c r="A26" s="1"/>
      <c r="B26" s="5"/>
      <c r="C26" s="35" t="s">
        <v>74</v>
      </c>
      <c r="D26" s="28"/>
      <c r="E26" s="30">
        <f t="shared" si="0"/>
        <v>0</v>
      </c>
      <c r="F26" s="5"/>
      <c r="G26" s="5"/>
      <c r="H26" s="5"/>
      <c r="I26" s="27" t="s">
        <v>65</v>
      </c>
      <c r="J26" s="27"/>
      <c r="K26" s="28">
        <v>10777</v>
      </c>
      <c r="L26" s="30">
        <f t="shared" si="1"/>
        <v>0.10350457640629653</v>
      </c>
      <c r="M26" s="5"/>
      <c r="N26" s="5"/>
    </row>
    <row r="27" spans="1:14" ht="15">
      <c r="A27" s="1"/>
      <c r="B27" s="5"/>
      <c r="C27" s="35" t="s">
        <v>37</v>
      </c>
      <c r="D27" s="28"/>
      <c r="E27" s="30">
        <f t="shared" si="0"/>
        <v>0</v>
      </c>
      <c r="F27" s="5"/>
      <c r="G27" s="5"/>
      <c r="H27" s="5"/>
      <c r="I27" s="27" t="s">
        <v>66</v>
      </c>
      <c r="J27" s="27"/>
      <c r="K27" s="28">
        <v>25098</v>
      </c>
      <c r="L27" s="30">
        <f t="shared" si="1"/>
        <v>0.24104647477454116</v>
      </c>
      <c r="M27" s="5"/>
      <c r="N27" s="5"/>
    </row>
    <row r="28" spans="1:14" ht="15">
      <c r="A28" s="1"/>
      <c r="B28" s="5"/>
      <c r="C28" s="35" t="s">
        <v>38</v>
      </c>
      <c r="D28" s="28"/>
      <c r="E28" s="30">
        <f t="shared" si="0"/>
        <v>0</v>
      </c>
      <c r="F28" s="5"/>
      <c r="G28" s="5"/>
      <c r="H28" s="5"/>
      <c r="I28" s="27" t="s">
        <v>67</v>
      </c>
      <c r="J28" s="27"/>
      <c r="K28" s="28">
        <v>17587</v>
      </c>
      <c r="L28" s="30">
        <f t="shared" si="1"/>
        <v>0.16890924981511896</v>
      </c>
      <c r="M28" s="5"/>
      <c r="N28" s="5"/>
    </row>
    <row r="29" spans="1:14" ht="15">
      <c r="A29" s="1"/>
      <c r="B29" s="5"/>
      <c r="C29" s="35" t="s">
        <v>39</v>
      </c>
      <c r="D29" s="28"/>
      <c r="E29" s="30">
        <f t="shared" si="0"/>
        <v>0</v>
      </c>
      <c r="F29" s="5"/>
      <c r="G29" s="5"/>
      <c r="H29" s="5"/>
      <c r="I29" s="27" t="s">
        <v>68</v>
      </c>
      <c r="J29" s="27"/>
      <c r="K29" s="28">
        <v>24354</v>
      </c>
      <c r="L29" s="30">
        <f t="shared" si="1"/>
        <v>0.23390094217304866</v>
      </c>
      <c r="M29" s="5"/>
      <c r="N29" s="5"/>
    </row>
    <row r="30" spans="1:14" ht="15">
      <c r="A30" s="1"/>
      <c r="B30" s="5"/>
      <c r="C30" s="41" t="s">
        <v>52</v>
      </c>
      <c r="D30" s="29">
        <f>SUM(D23:D29)</f>
        <v>104121</v>
      </c>
      <c r="E30" s="31">
        <f t="shared" si="0"/>
        <v>1</v>
      </c>
      <c r="F30" s="5"/>
      <c r="G30" s="5"/>
      <c r="H30" s="5"/>
      <c r="I30" s="40" t="s">
        <v>44</v>
      </c>
      <c r="J30" s="40"/>
      <c r="K30" s="55"/>
      <c r="L30" s="30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32" t="s">
        <v>52</v>
      </c>
      <c r="J31" s="33"/>
      <c r="K31" s="29">
        <f>SUM(K23:K30)</f>
        <v>104121</v>
      </c>
      <c r="L31" s="31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44" t="s">
        <v>28</v>
      </c>
      <c r="D33" s="45" t="s">
        <v>63</v>
      </c>
      <c r="E33" s="47" t="s">
        <v>94</v>
      </c>
      <c r="F33" s="5"/>
      <c r="G33" s="5"/>
      <c r="H33" s="5"/>
      <c r="I33" s="44" t="s">
        <v>69</v>
      </c>
      <c r="J33" s="44"/>
      <c r="K33" s="45" t="s">
        <v>63</v>
      </c>
      <c r="L33" s="45" t="s">
        <v>94</v>
      </c>
      <c r="M33" s="5"/>
      <c r="N33" s="5"/>
    </row>
    <row r="34" spans="1:14" ht="15">
      <c r="A34" s="1"/>
      <c r="B34" s="5"/>
      <c r="C34" s="35" t="s">
        <v>41</v>
      </c>
      <c r="D34" s="28">
        <v>55101</v>
      </c>
      <c r="E34" s="30">
        <f>IF($D$36=0,,(D34/$D$36))</f>
        <v>0.529201601982309</v>
      </c>
      <c r="F34" s="5"/>
      <c r="G34" s="5"/>
      <c r="H34" s="5"/>
      <c r="I34" s="27" t="s">
        <v>42</v>
      </c>
      <c r="J34" s="27"/>
      <c r="K34" s="28">
        <v>34046</v>
      </c>
      <c r="L34" s="30">
        <f>IF($K$36=0,,(K34/$K$36))</f>
        <v>0.3269849502021686</v>
      </c>
      <c r="M34" s="5"/>
      <c r="N34" s="5"/>
    </row>
    <row r="35" spans="1:14" ht="15">
      <c r="A35" s="1"/>
      <c r="B35" s="5"/>
      <c r="C35" s="35" t="s">
        <v>12</v>
      </c>
      <c r="D35" s="28">
        <v>49020</v>
      </c>
      <c r="E35" s="30">
        <f>IF($D$36=0,,(D35/$D$36))</f>
        <v>0.47079839801769097</v>
      </c>
      <c r="F35" s="5"/>
      <c r="G35" s="5"/>
      <c r="H35" s="5"/>
      <c r="I35" s="40" t="s">
        <v>43</v>
      </c>
      <c r="J35" s="40"/>
      <c r="K35" s="55">
        <v>70075</v>
      </c>
      <c r="L35" s="30">
        <f>IF($K$36=0,,(K35/$K$36))</f>
        <v>0.6730150497978313</v>
      </c>
      <c r="M35" s="5"/>
      <c r="N35" s="5"/>
    </row>
    <row r="36" spans="1:14" ht="15">
      <c r="A36" s="1"/>
      <c r="B36" s="5"/>
      <c r="C36" s="41" t="s">
        <v>52</v>
      </c>
      <c r="D36" s="29">
        <f>SUM(D34:D35)</f>
        <v>104121</v>
      </c>
      <c r="E36" s="31">
        <f>IF($D$36=0,,(D36/$D$36))</f>
        <v>1</v>
      </c>
      <c r="F36" s="5"/>
      <c r="G36" s="5"/>
      <c r="H36" s="5"/>
      <c r="I36" s="32" t="s">
        <v>52</v>
      </c>
      <c r="J36" s="33"/>
      <c r="K36" s="29">
        <f>SUM(K34:K35)</f>
        <v>104121</v>
      </c>
      <c r="L36" s="31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"/>
      <c r="B38" s="5"/>
      <c r="C38" s="46" t="s">
        <v>78</v>
      </c>
      <c r="D38" s="37">
        <v>8.08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46" t="s">
        <v>45</v>
      </c>
      <c r="D40" s="48">
        <v>-0.1</v>
      </c>
      <c r="E40" s="45" t="s">
        <v>5</v>
      </c>
      <c r="F40" s="45" t="s">
        <v>6</v>
      </c>
      <c r="G40" s="45" t="s">
        <v>7</v>
      </c>
      <c r="H40" s="45" t="s">
        <v>8</v>
      </c>
      <c r="I40" s="45" t="s">
        <v>9</v>
      </c>
      <c r="J40" s="45" t="s">
        <v>79</v>
      </c>
      <c r="K40" s="45" t="s">
        <v>80</v>
      </c>
      <c r="L40" s="45" t="s">
        <v>10</v>
      </c>
      <c r="M40" s="45" t="s">
        <v>52</v>
      </c>
      <c r="N40" s="5"/>
    </row>
    <row r="41" spans="1:14" ht="15">
      <c r="A41" s="1"/>
      <c r="B41" s="5"/>
      <c r="C41" s="27" t="s">
        <v>63</v>
      </c>
      <c r="D41" s="28">
        <v>19603</v>
      </c>
      <c r="E41" s="28">
        <v>18179</v>
      </c>
      <c r="F41" s="28">
        <v>16595</v>
      </c>
      <c r="G41" s="28">
        <v>14944</v>
      </c>
      <c r="H41" s="28">
        <v>13119</v>
      </c>
      <c r="I41" s="28">
        <v>10956</v>
      </c>
      <c r="J41" s="28">
        <v>7988</v>
      </c>
      <c r="K41" s="28">
        <v>2737</v>
      </c>
      <c r="L41" s="28"/>
      <c r="M41" s="29">
        <f>SUM(D41:L41)</f>
        <v>104121</v>
      </c>
      <c r="N41" s="5"/>
    </row>
    <row r="42" spans="1:16" ht="15">
      <c r="A42" s="1"/>
      <c r="B42" s="5"/>
      <c r="C42" s="27" t="s">
        <v>94</v>
      </c>
      <c r="D42" s="30">
        <f>IF($M$41=0,,(D41/$M$41))</f>
        <v>0.188271338154647</v>
      </c>
      <c r="E42" s="30">
        <f aca="true" t="shared" si="2" ref="E42:M42">IF($M$41=0,,(E41/$M$41))</f>
        <v>0.17459494242275814</v>
      </c>
      <c r="F42" s="30">
        <f t="shared" si="2"/>
        <v>0.15938187301312895</v>
      </c>
      <c r="G42" s="30">
        <f t="shared" si="2"/>
        <v>0.14352532150094602</v>
      </c>
      <c r="H42" s="30">
        <f t="shared" si="2"/>
        <v>0.12599763736422048</v>
      </c>
      <c r="I42" s="30">
        <f t="shared" si="2"/>
        <v>0.1052237300832685</v>
      </c>
      <c r="J42" s="30">
        <f t="shared" si="2"/>
        <v>0.07671843336118554</v>
      </c>
      <c r="K42" s="30">
        <f t="shared" si="2"/>
        <v>0.026286724099845372</v>
      </c>
      <c r="L42" s="30">
        <f t="shared" si="2"/>
        <v>0</v>
      </c>
      <c r="M42" s="31">
        <f t="shared" si="2"/>
        <v>1</v>
      </c>
      <c r="N42" s="5"/>
      <c r="O42" s="1"/>
      <c r="P42" s="1"/>
    </row>
    <row r="43" spans="1:14" ht="15">
      <c r="A43" s="1"/>
      <c r="B43" s="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5"/>
    </row>
    <row r="44" spans="1:14" ht="15">
      <c r="A44" s="1"/>
      <c r="B44" s="5"/>
      <c r="C44" s="46" t="s">
        <v>0</v>
      </c>
      <c r="D44" s="45" t="s">
        <v>81</v>
      </c>
      <c r="E44" s="45" t="s">
        <v>82</v>
      </c>
      <c r="F44" s="45" t="s">
        <v>83</v>
      </c>
      <c r="G44" s="45" t="s">
        <v>84</v>
      </c>
      <c r="H44" s="45" t="s">
        <v>85</v>
      </c>
      <c r="I44" s="45" t="s">
        <v>52</v>
      </c>
      <c r="J44" s="5"/>
      <c r="K44" s="5"/>
      <c r="L44" s="5"/>
      <c r="M44" s="5"/>
      <c r="N44" s="5"/>
    </row>
    <row r="45" spans="1:14" ht="15">
      <c r="A45" s="1"/>
      <c r="B45" s="5"/>
      <c r="C45" s="27" t="s">
        <v>63</v>
      </c>
      <c r="D45" s="28">
        <v>17166</v>
      </c>
      <c r="E45" s="28">
        <v>14802</v>
      </c>
      <c r="F45" s="28">
        <v>9906</v>
      </c>
      <c r="G45" s="28">
        <v>20286</v>
      </c>
      <c r="H45" s="28">
        <v>41961</v>
      </c>
      <c r="I45" s="29">
        <f>SUM(D45:H45)</f>
        <v>104121</v>
      </c>
      <c r="J45" s="6"/>
      <c r="K45" s="5"/>
      <c r="L45" s="5"/>
      <c r="M45" s="5"/>
      <c r="N45" s="5"/>
    </row>
    <row r="46" spans="1:14" ht="15">
      <c r="A46" s="1"/>
      <c r="B46" s="5"/>
      <c r="C46" s="27" t="s">
        <v>94</v>
      </c>
      <c r="D46" s="30">
        <f aca="true" t="shared" si="3" ref="D46:I46">IF($I$45=0,,(D45/$I$45))</f>
        <v>0.16486587720056473</v>
      </c>
      <c r="E46" s="30">
        <f t="shared" si="3"/>
        <v>0.14216152361195147</v>
      </c>
      <c r="F46" s="30">
        <f t="shared" si="3"/>
        <v>0.09513930907309764</v>
      </c>
      <c r="G46" s="30">
        <f t="shared" si="3"/>
        <v>0.19483101391650098</v>
      </c>
      <c r="H46" s="30">
        <f t="shared" si="3"/>
        <v>0.40300227619788515</v>
      </c>
      <c r="I46" s="31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44" t="s">
        <v>50</v>
      </c>
      <c r="D48" s="49"/>
      <c r="E48" s="49"/>
      <c r="F48" s="49"/>
      <c r="G48" s="49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44" t="s">
        <v>51</v>
      </c>
      <c r="D49" s="50" t="s">
        <v>86</v>
      </c>
      <c r="E49" s="50" t="s">
        <v>14</v>
      </c>
      <c r="F49" s="50" t="s">
        <v>13</v>
      </c>
      <c r="G49" s="50" t="s">
        <v>52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27" t="s">
        <v>63</v>
      </c>
      <c r="D50" s="28">
        <v>107</v>
      </c>
      <c r="E50" s="28"/>
      <c r="F50" s="28"/>
      <c r="G50" s="29">
        <f>SUM(D50:F50)</f>
        <v>107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27" t="s">
        <v>95</v>
      </c>
      <c r="D51" s="58">
        <f>IF($M$41=0,,(D50/$M$41))</f>
        <v>0.00102765052198884</v>
      </c>
      <c r="E51" s="59">
        <f>IF($M$41=0,,(E50/$M$41))</f>
        <v>0</v>
      </c>
      <c r="F51" s="59">
        <f>IF($M$41=0,,(F50/$M$41))</f>
        <v>0</v>
      </c>
      <c r="G51" s="60">
        <f>D51</f>
        <v>0.00102765052198884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36"/>
      <c r="D52" s="36"/>
      <c r="E52" s="36"/>
      <c r="F52" s="36"/>
      <c r="G52" s="36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27" t="s">
        <v>53</v>
      </c>
      <c r="D53" s="30">
        <v>0</v>
      </c>
      <c r="E53" s="56"/>
      <c r="F53" s="56"/>
      <c r="G53" s="57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36"/>
      <c r="D54" s="36"/>
      <c r="E54" s="36"/>
      <c r="F54" s="36"/>
      <c r="G54" s="36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44" t="s">
        <v>54</v>
      </c>
      <c r="D55" s="49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27" t="s">
        <v>55</v>
      </c>
      <c r="D56" s="30">
        <v>0.2207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27" t="s">
        <v>87</v>
      </c>
      <c r="D57" s="30">
        <v>0.62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27" t="s">
        <v>70</v>
      </c>
      <c r="D58" s="28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92</v>
      </c>
      <c r="B60" s="5"/>
      <c r="C60" s="54" t="s">
        <v>90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44" t="s">
        <v>19</v>
      </c>
      <c r="D62" s="49"/>
      <c r="E62" s="49"/>
      <c r="F62" s="49"/>
      <c r="G62" s="49"/>
      <c r="H62" s="49"/>
      <c r="I62" s="5"/>
      <c r="J62" s="5"/>
      <c r="K62" s="5"/>
      <c r="L62" s="5"/>
      <c r="M62" s="5"/>
      <c r="N62" s="5"/>
    </row>
    <row r="63" spans="1:14" ht="30">
      <c r="A63" s="1"/>
      <c r="B63" s="5"/>
      <c r="C63" s="46" t="s">
        <v>4</v>
      </c>
      <c r="D63" s="45" t="s">
        <v>64</v>
      </c>
      <c r="E63" s="45" t="s">
        <v>62</v>
      </c>
      <c r="F63" s="45" t="s">
        <v>21</v>
      </c>
      <c r="G63" s="51" t="s">
        <v>22</v>
      </c>
      <c r="H63" s="45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35"/>
      <c r="D64" s="28"/>
      <c r="E64" s="38"/>
      <c r="F64" s="38"/>
      <c r="G64" s="39"/>
      <c r="H64" s="38"/>
      <c r="I64" s="10"/>
      <c r="J64" s="5"/>
      <c r="K64" s="5"/>
      <c r="L64" s="5"/>
      <c r="M64" s="5"/>
      <c r="N64" s="5"/>
    </row>
    <row r="65" spans="1:14" ht="15">
      <c r="A65" s="1"/>
      <c r="B65" s="5"/>
      <c r="C65" s="35" t="s">
        <v>111</v>
      </c>
      <c r="D65" s="28">
        <v>7700</v>
      </c>
      <c r="E65" s="38" t="s">
        <v>112</v>
      </c>
      <c r="F65" s="38" t="s">
        <v>113</v>
      </c>
      <c r="G65" s="39">
        <v>0.045</v>
      </c>
      <c r="H65" s="38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35" t="s">
        <v>114</v>
      </c>
      <c r="D66" s="28">
        <v>4085</v>
      </c>
      <c r="E66" s="38" t="s">
        <v>115</v>
      </c>
      <c r="F66" s="38" t="s">
        <v>116</v>
      </c>
      <c r="G66" s="39">
        <v>0.0225</v>
      </c>
      <c r="H66" s="38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35" t="s">
        <v>117</v>
      </c>
      <c r="D67" s="28">
        <v>19200</v>
      </c>
      <c r="E67" s="38" t="s">
        <v>118</v>
      </c>
      <c r="F67" s="38" t="s">
        <v>119</v>
      </c>
      <c r="G67" s="39">
        <v>0.04</v>
      </c>
      <c r="H67" s="38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35" t="s">
        <v>120</v>
      </c>
      <c r="D68" s="28">
        <v>13210</v>
      </c>
      <c r="E68" s="38" t="s">
        <v>121</v>
      </c>
      <c r="F68" s="38" t="s">
        <v>122</v>
      </c>
      <c r="G68" s="39">
        <v>0.045</v>
      </c>
      <c r="H68" s="38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35" t="s">
        <v>123</v>
      </c>
      <c r="D69" s="28">
        <v>10125</v>
      </c>
      <c r="E69" s="38" t="s">
        <v>124</v>
      </c>
      <c r="F69" s="38" t="s">
        <v>125</v>
      </c>
      <c r="G69" s="39">
        <v>0.025</v>
      </c>
      <c r="H69" s="38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35" t="s">
        <v>137</v>
      </c>
      <c r="D70" s="28">
        <v>6000</v>
      </c>
      <c r="E70" s="38" t="s">
        <v>138</v>
      </c>
      <c r="F70" s="38" t="s">
        <v>139</v>
      </c>
      <c r="G70" s="39">
        <v>0.025</v>
      </c>
      <c r="H70" s="38" t="s">
        <v>12</v>
      </c>
      <c r="I70" s="10"/>
      <c r="J70" s="5"/>
      <c r="K70" s="5"/>
      <c r="L70" s="5"/>
      <c r="M70" s="5"/>
      <c r="N70" s="5"/>
    </row>
    <row r="71" spans="1:14" ht="15">
      <c r="A71" s="1"/>
      <c r="B71" s="5"/>
      <c r="C71" s="35" t="s">
        <v>141</v>
      </c>
      <c r="D71" s="28">
        <v>3300</v>
      </c>
      <c r="E71" s="38" t="s">
        <v>142</v>
      </c>
      <c r="F71" s="38" t="s">
        <v>143</v>
      </c>
      <c r="G71" s="39">
        <v>0.0325</v>
      </c>
      <c r="H71" s="38" t="s">
        <v>12</v>
      </c>
      <c r="I71" s="10"/>
      <c r="J71" s="5"/>
      <c r="K71" s="5"/>
      <c r="L71" s="5"/>
      <c r="M71" s="5"/>
      <c r="N71" s="5"/>
    </row>
    <row r="72" spans="1:14" ht="15">
      <c r="A72" s="1"/>
      <c r="B72" s="5"/>
      <c r="C72" s="5"/>
      <c r="D72" s="5"/>
      <c r="E72" s="10"/>
      <c r="F72" s="10"/>
      <c r="G72" s="26"/>
      <c r="H72" s="10"/>
      <c r="I72" s="10"/>
      <c r="J72" s="5"/>
      <c r="K72" s="5"/>
      <c r="L72" s="5"/>
      <c r="M72" s="5"/>
      <c r="N72" s="5"/>
    </row>
    <row r="73" spans="1:14" ht="15">
      <c r="A73" s="1"/>
      <c r="B73" s="5"/>
      <c r="C73" s="46" t="s">
        <v>24</v>
      </c>
      <c r="D73" s="52"/>
      <c r="E73" s="52"/>
      <c r="F73" s="52"/>
      <c r="G73" s="52"/>
      <c r="H73" s="52"/>
      <c r="I73" s="52"/>
      <c r="J73" s="5"/>
      <c r="K73" s="5"/>
      <c r="L73" s="5"/>
      <c r="M73" s="5"/>
      <c r="N73" s="5"/>
    </row>
    <row r="74" spans="1:14" ht="30">
      <c r="A74" s="1"/>
      <c r="B74" s="5"/>
      <c r="C74" s="46" t="s">
        <v>4</v>
      </c>
      <c r="D74" s="45" t="s">
        <v>64</v>
      </c>
      <c r="E74" s="53" t="s">
        <v>23</v>
      </c>
      <c r="F74" s="45" t="s">
        <v>20</v>
      </c>
      <c r="G74" s="45" t="s">
        <v>21</v>
      </c>
      <c r="H74" s="51" t="s">
        <v>22</v>
      </c>
      <c r="I74" s="45" t="s">
        <v>11</v>
      </c>
      <c r="J74" s="5"/>
      <c r="K74" s="5"/>
      <c r="L74" s="5"/>
      <c r="M74" s="5"/>
      <c r="N74" s="5"/>
    </row>
    <row r="75" spans="1:14" ht="15">
      <c r="A75" s="1"/>
      <c r="B75" s="5"/>
      <c r="C75" s="35" t="s">
        <v>126</v>
      </c>
      <c r="D75" s="28">
        <v>9730</v>
      </c>
      <c r="E75" s="38" t="s">
        <v>127</v>
      </c>
      <c r="F75" s="38" t="s">
        <v>128</v>
      </c>
      <c r="G75" s="38" t="s">
        <v>129</v>
      </c>
      <c r="H75" s="39">
        <v>0.0288</v>
      </c>
      <c r="I75" s="38" t="s">
        <v>12</v>
      </c>
      <c r="J75" s="5"/>
      <c r="K75" s="5"/>
      <c r="L75" s="5"/>
      <c r="M75" s="5"/>
      <c r="N75" s="5"/>
    </row>
    <row r="76" spans="1:14" ht="15">
      <c r="A76" s="1"/>
      <c r="B76" s="5"/>
      <c r="C76" s="35" t="s">
        <v>130</v>
      </c>
      <c r="D76" s="28">
        <v>9032</v>
      </c>
      <c r="E76" s="38" t="s">
        <v>127</v>
      </c>
      <c r="F76" s="38" t="s">
        <v>131</v>
      </c>
      <c r="G76" s="38" t="s">
        <v>132</v>
      </c>
      <c r="H76" s="39">
        <v>0.0263</v>
      </c>
      <c r="I76" s="38" t="s">
        <v>12</v>
      </c>
      <c r="J76" s="5"/>
      <c r="K76" s="5"/>
      <c r="L76" s="5"/>
      <c r="M76" s="5"/>
      <c r="N76" s="5"/>
    </row>
    <row r="77" spans="1:14" ht="15">
      <c r="A77" s="1"/>
      <c r="B77" s="5"/>
      <c r="C77" s="35" t="s">
        <v>133</v>
      </c>
      <c r="D77" s="28">
        <v>4282</v>
      </c>
      <c r="E77" s="38" t="s">
        <v>127</v>
      </c>
      <c r="F77" s="38" t="s">
        <v>134</v>
      </c>
      <c r="G77" s="38" t="s">
        <v>135</v>
      </c>
      <c r="H77" s="39">
        <v>0.01125</v>
      </c>
      <c r="I77" s="38" t="s">
        <v>12</v>
      </c>
      <c r="J77" s="5"/>
      <c r="K77" s="5"/>
      <c r="L77" s="5"/>
      <c r="M77" s="5"/>
      <c r="N77" s="5"/>
    </row>
    <row r="78" spans="1:14" ht="15">
      <c r="A78" s="1"/>
      <c r="B78" s="5"/>
      <c r="C78" s="27"/>
      <c r="D78" s="28"/>
      <c r="E78" s="38"/>
      <c r="F78" s="38"/>
      <c r="G78" s="38"/>
      <c r="H78" s="42"/>
      <c r="I78" s="38"/>
      <c r="J78" s="5"/>
      <c r="K78" s="5"/>
      <c r="L78" s="5"/>
      <c r="M78" s="5"/>
      <c r="N78" s="5"/>
    </row>
    <row r="79" spans="1:14" ht="15">
      <c r="A79" s="1"/>
      <c r="B79" s="5"/>
      <c r="C79" s="5"/>
      <c r="D79" s="5"/>
      <c r="E79" s="5"/>
      <c r="F79" s="5"/>
      <c r="G79" s="5"/>
      <c r="H79" s="9"/>
      <c r="I79" s="5"/>
      <c r="J79" s="5"/>
      <c r="K79" s="5"/>
      <c r="L79" s="5"/>
      <c r="M79" s="5"/>
      <c r="N79" s="5"/>
    </row>
    <row r="80" spans="1:14" ht="30">
      <c r="A80" s="1"/>
      <c r="B80" s="5"/>
      <c r="C80" s="44"/>
      <c r="D80" s="45" t="s">
        <v>72</v>
      </c>
      <c r="E80" s="5"/>
      <c r="F80" s="5"/>
      <c r="G80" s="5"/>
      <c r="H80" s="9"/>
      <c r="I80" s="5"/>
      <c r="J80" s="5"/>
      <c r="K80" s="5"/>
      <c r="L80" s="5"/>
      <c r="M80" s="5"/>
      <c r="N80" s="5"/>
    </row>
    <row r="81" spans="1:14" ht="15">
      <c r="A81" s="1"/>
      <c r="B81" s="5"/>
      <c r="C81" s="27" t="s">
        <v>25</v>
      </c>
      <c r="D81" s="43">
        <f>D82-D76-D75-D71-D68-D67-D66-D65-D64-D77-D69-D70</f>
        <v>11946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27" t="s">
        <v>26</v>
      </c>
      <c r="D82" s="43">
        <v>98610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27" t="s">
        <v>71</v>
      </c>
      <c r="D83" s="28">
        <v>1</v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>
      <c r="A85" s="1"/>
      <c r="B85" s="5"/>
      <c r="C85" s="44" t="s">
        <v>57</v>
      </c>
      <c r="D85" s="50">
        <v>2013</v>
      </c>
      <c r="E85" s="50">
        <v>2014</v>
      </c>
      <c r="F85" s="50">
        <v>2015</v>
      </c>
      <c r="G85" s="50">
        <v>2016</v>
      </c>
      <c r="H85" s="50">
        <v>2017</v>
      </c>
      <c r="I85" s="50" t="s">
        <v>99</v>
      </c>
      <c r="J85" s="50" t="s">
        <v>100</v>
      </c>
      <c r="K85" s="50" t="s">
        <v>101</v>
      </c>
      <c r="L85" s="50" t="s">
        <v>52</v>
      </c>
      <c r="M85" s="5"/>
      <c r="N85" s="5"/>
    </row>
    <row r="86" spans="1:14" ht="15">
      <c r="A86" s="1"/>
      <c r="B86" s="5"/>
      <c r="C86" s="27" t="s">
        <v>27</v>
      </c>
      <c r="D86" s="28">
        <v>1</v>
      </c>
      <c r="E86" s="28">
        <v>19147</v>
      </c>
      <c r="F86" s="28">
        <v>17638</v>
      </c>
      <c r="G86" s="28">
        <v>19675</v>
      </c>
      <c r="H86" s="28">
        <v>14587</v>
      </c>
      <c r="I86" s="28">
        <v>25392</v>
      </c>
      <c r="J86" s="28">
        <v>2170</v>
      </c>
      <c r="K86" s="28"/>
      <c r="L86" s="29">
        <f>SUM(D86:K86)</f>
        <v>98610</v>
      </c>
      <c r="M86" s="5"/>
      <c r="N86" s="5"/>
    </row>
    <row r="87" spans="1:14" ht="15">
      <c r="A87" s="1"/>
      <c r="B87" s="5"/>
      <c r="C87" s="27" t="s">
        <v>96</v>
      </c>
      <c r="D87" s="30">
        <f>IF($L$86=0,,(D86/$L$86))</f>
        <v>1.0140959334753068E-05</v>
      </c>
      <c r="E87" s="30">
        <f aca="true" t="shared" si="4" ref="E87:L87">IF($L$86=0,,(E86/$L$86))</f>
        <v>0.194168948382517</v>
      </c>
      <c r="F87" s="30">
        <f t="shared" si="4"/>
        <v>0.1788662407463746</v>
      </c>
      <c r="G87" s="30">
        <f t="shared" si="4"/>
        <v>0.1995233749112666</v>
      </c>
      <c r="H87" s="30">
        <f t="shared" si="4"/>
        <v>0.147926173816043</v>
      </c>
      <c r="I87" s="30">
        <f t="shared" si="4"/>
        <v>0.2574992394280499</v>
      </c>
      <c r="J87" s="30">
        <f t="shared" si="4"/>
        <v>0.02200588175641416</v>
      </c>
      <c r="K87" s="30">
        <f t="shared" si="4"/>
        <v>0</v>
      </c>
      <c r="L87" s="30">
        <f t="shared" si="4"/>
        <v>1</v>
      </c>
      <c r="M87" s="5"/>
      <c r="N87" s="5"/>
    </row>
    <row r="88" spans="1:14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30">
      <c r="A89" s="1"/>
      <c r="B89" s="5"/>
      <c r="C89" s="46" t="s">
        <v>28</v>
      </c>
      <c r="D89" s="45" t="s">
        <v>64</v>
      </c>
      <c r="E89" s="45" t="s">
        <v>97</v>
      </c>
      <c r="F89" s="8"/>
      <c r="G89" s="8"/>
      <c r="H89" s="8"/>
      <c r="I89" s="8"/>
      <c r="J89" s="8"/>
      <c r="K89" s="8"/>
      <c r="L89" s="8"/>
      <c r="M89" s="8"/>
      <c r="N89" s="5"/>
    </row>
    <row r="90" spans="1:14" ht="15">
      <c r="A90" s="1"/>
      <c r="B90" s="5"/>
      <c r="C90" s="27" t="s">
        <v>12</v>
      </c>
      <c r="D90" s="28">
        <v>91367</v>
      </c>
      <c r="E90" s="30">
        <f>IF($D$92=0,,(D90/$D$92))</f>
        <v>0.9265490315383835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27" t="s">
        <v>41</v>
      </c>
      <c r="D91" s="28">
        <v>7243</v>
      </c>
      <c r="E91" s="30">
        <f>IF($D$92=0,,(D91/$D$92))</f>
        <v>0.07345096846161647</v>
      </c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34" t="s">
        <v>52</v>
      </c>
      <c r="D92" s="29">
        <f>SUM(D90:D91)</f>
        <v>98610</v>
      </c>
      <c r="E92" s="31">
        <f>IF($D$92=0,,(D92/$D$92))</f>
        <v>1</v>
      </c>
      <c r="F92" s="5"/>
      <c r="G92" s="5"/>
      <c r="H92" s="5"/>
      <c r="I92" s="5"/>
      <c r="J92" s="5"/>
      <c r="K92" s="5"/>
      <c r="L92" s="5"/>
      <c r="M92" s="5"/>
      <c r="N92" s="5"/>
    </row>
    <row r="93" spans="1:14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>
      <c r="A94" s="1"/>
      <c r="B94" s="5"/>
      <c r="C94" s="2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horizontalDpi="600" verticalDpi="600" orientation="portrait" paperSize="9" scale="64" r:id="rId2"/>
  <rowBreaks count="1" manualBreakCount="1">
    <brk id="5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Löfvenberg Anna-Lena</cp:lastModifiedBy>
  <cp:lastPrinted>2013-12-11T10:53:10Z</cp:lastPrinted>
  <dcterms:created xsi:type="dcterms:W3CDTF">2012-02-01T12:08:15Z</dcterms:created>
  <dcterms:modified xsi:type="dcterms:W3CDTF">2013-12-11T10:53:15Z</dcterms:modified>
  <cp:category/>
  <cp:version/>
  <cp:contentType/>
  <cp:contentStatus/>
</cp:coreProperties>
</file>