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155" windowWidth="14310" windowHeight="7185" activeTab="0"/>
  </bookViews>
  <sheets>
    <sheet name="Blad2" sheetId="1" r:id="rId1"/>
  </sheets>
  <definedNames>
    <definedName name="_xlnm.Print_Area" localSheetId="0">'Blad2'!$B$2:$N$93</definedName>
  </definedNames>
  <calcPr fullCalcOnLoad="1"/>
</workbook>
</file>

<file path=xl/sharedStrings.xml><?xml version="1.0" encoding="utf-8"?>
<sst xmlns="http://schemas.openxmlformats.org/spreadsheetml/2006/main" count="185" uniqueCount="141">
  <si>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</si>
  <si>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</si>
  <si>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</si>
  <si>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</si>
  <si>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</si>
  <si>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</si>
  <si>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</si>
  <si>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</si>
  <si>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</si>
  <si>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</si>
  <si>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</si>
  <si>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</si>
  <si>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</si>
  <si>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</si>
  <si>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</si>
  <si>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</si>
  <si>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</si>
  <si>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</si>
  <si>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</si>
  <si>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</si>
  <si>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</si>
  <si>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</si>
  <si>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</si>
  <si>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</si>
  <si>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</si>
  <si>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</si>
  <si>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</si>
  <si>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</si>
  <si>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</si>
  <si>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</si>
  <si>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</si>
  <si>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</si>
  <si>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</si>
  <si>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</si>
  <si>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</si>
  <si>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</si>
  <si>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</si>
  <si>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</si>
  <si>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</si>
  <si>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</si>
  <si>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</si>
  <si>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</si>
  <si>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</si>
  <si>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</si>
  <si>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</si>
  <si>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</si>
  <si>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</si>
  <si>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</si>
  <si>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</si>
  <si>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</si>
  <si>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</si>
  <si>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</si>
  <si>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</si>
  <si>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</si>
  <si>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</si>
  <si>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</si>
  <si>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</si>
  <si>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</si>
  <si>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</si>
  <si>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</si>
  <si>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</si>
  <si>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</si>
  <si>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</si>
  <si>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</si>
  <si>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</si>
  <si>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</si>
  <si>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</si>
  <si>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</si>
  <si>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</si>
  <si>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</si>
  <si>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</si>
  <si>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</si>
  <si>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</si>
  <si>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</si>
  <si>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</si>
  <si>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</si>
  <si>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</si>
  <si>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</si>
  <si>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</si>
  <si>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</si>
  <si>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</si>
  <si>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</si>
  <si>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</si>
  <si>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</si>
  <si>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</si>
  <si>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</si>
  <si>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</si>
  <si>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</si>
  <si>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</si>
  <si>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</si>
  <si>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</si>
  <si>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</si>
  <si>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</si>
  <si>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</si>
  <si>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</si>
  <si>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</si>
  <si>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</si>
  <si>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</si>
  <si>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</si>
  <si>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</si>
  <si>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</si>
  <si>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</si>
  <si>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</si>
  <si>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</si>
  <si>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</si>
  <si>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</si>
  <si>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</si>
  <si>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</si>
  <si>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</si>
  <si>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</si>
  <si>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</si>
  <si>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</si>
  <si>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</si>
  <si>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</si>
  <si>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</si>
  <si>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</si>
  <si>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</si>
  <si>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</si>
  <si>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</si>
  <si>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</si>
  <si>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</si>
  <si>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</si>
  <si>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</si>
  <si>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</si>
  <si>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</si>
  <si>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</si>
  <si>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</si>
  <si>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</si>
  <si>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</si>
  <si>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</si>
  <si>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</si>
  <si>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</si>
  <si>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</si>
  <si>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XSO926822189</t>
  </si>
  <si>
    <t>29/04/2013</t>
  </si>
  <si>
    <t>07/05/2020</t>
  </si>
  <si>
    <t>A3/Stable</t>
  </si>
  <si>
    <t>SE0005306982</t>
  </si>
  <si>
    <t>10/07/2013</t>
  </si>
  <si>
    <t>19/06/2019</t>
  </si>
  <si>
    <t>30/09/2013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</si>
</sst>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660A8"/>
      <name val="Calibri"/>
      <family val="2"/>
    </font>
    <font>
      <b/>
      <sz val="14"/>
      <color theme="0"/>
      <name val="Calibri"/>
      <family val="2"/>
    </font>
    <font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31" borderId="4" applyNumberFormat="0" applyAlignment="0" applyProtection="0"/>
    <xf numFmtId="0" fontId="35" fillId="0" borderId="5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51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0" fontId="19" fillId="34" borderId="0" xfId="51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51" applyFont="1" applyFill="1" applyBorder="1" applyAlignment="1">
      <alignment/>
    </xf>
    <xf numFmtId="9" fontId="3" fillId="0" borderId="2" xfId="5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/>
    </xf>
    <xf numFmtId="10" fontId="19" fillId="0" borderId="2" xfId="51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4" fontId="19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3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wrapText="1"/>
    </xf>
    <xf numFmtId="0" fontId="3" fillId="36" borderId="2" xfId="0" applyFont="1" applyFill="1" applyBorder="1" applyAlignment="1">
      <alignment horizontal="right" vertical="top" wrapText="1"/>
    </xf>
    <xf numFmtId="9" fontId="3" fillId="36" borderId="2" xfId="0" applyNumberFormat="1" applyFont="1" applyFill="1" applyBorder="1" applyAlignment="1">
      <alignment horizontal="right"/>
    </xf>
    <xf numFmtId="0" fontId="19" fillId="36" borderId="2" xfId="0" applyFont="1" applyFill="1" applyBorder="1" applyAlignment="1">
      <alignment/>
    </xf>
    <xf numFmtId="0" fontId="3" fillId="36" borderId="2" xfId="0" applyFont="1" applyFill="1" applyBorder="1" applyAlignment="1">
      <alignment horizontal="right"/>
    </xf>
    <xf numFmtId="10" fontId="3" fillId="36" borderId="2" xfId="51" applyNumberFormat="1" applyFont="1" applyFill="1" applyBorder="1" applyAlignment="1">
      <alignment horizontal="right" wrapText="1"/>
    </xf>
    <xf numFmtId="0" fontId="19" fillId="36" borderId="2" xfId="0" applyFont="1" applyFill="1" applyBorder="1" applyAlignment="1">
      <alignment horizontal="right" wrapText="1"/>
    </xf>
    <xf numFmtId="0" fontId="3" fillId="36" borderId="2" xfId="0" applyFont="1" applyFill="1" applyBorder="1" applyAlignment="1">
      <alignment horizontal="left" wrapText="1"/>
    </xf>
    <xf numFmtId="0" fontId="45" fillId="35" borderId="0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9" fillId="37" borderId="2" xfId="0" applyFont="1" applyFill="1" applyBorder="1" applyAlignment="1">
      <alignment/>
    </xf>
    <xf numFmtId="3" fontId="19" fillId="37" borderId="2" xfId="0" applyNumberFormat="1" applyFont="1" applyFill="1" applyBorder="1" applyAlignment="1">
      <alignment/>
    </xf>
    <xf numFmtId="3" fontId="3" fillId="37" borderId="2" xfId="34" applyFill="1" applyBorder="1">
      <alignment/>
      <protection/>
    </xf>
    <xf numFmtId="10" fontId="19" fillId="37" borderId="2" xfId="51" applyNumberFormat="1" applyFont="1" applyFill="1" applyBorder="1" applyAlignment="1">
      <alignment horizontal="right"/>
    </xf>
    <xf numFmtId="9" fontId="19" fillId="37" borderId="2" xfId="51" applyNumberFormat="1" applyFont="1" applyFill="1" applyBorder="1" applyAlignment="1">
      <alignment horizontal="right"/>
    </xf>
    <xf numFmtId="10" fontId="3" fillId="37" borderId="2" xfId="51" applyNumberFormat="1" applyFont="1" applyFill="1" applyBorder="1" applyAlignment="1">
      <alignment horizontal="right"/>
    </xf>
    <xf numFmtId="0" fontId="19" fillId="37" borderId="0" xfId="0" applyFont="1" applyFill="1" applyBorder="1" applyAlignment="1">
      <alignment/>
    </xf>
    <xf numFmtId="9" fontId="19" fillId="37" borderId="2" xfId="51" applyFont="1" applyFill="1" applyBorder="1" applyAlignment="1">
      <alignment/>
    </xf>
    <xf numFmtId="0" fontId="46" fillId="37" borderId="0" xfId="0" applyFont="1" applyFill="1" applyBorder="1" applyAlignment="1">
      <alignment/>
    </xf>
    <xf numFmtId="3" fontId="3" fillId="37" borderId="0" xfId="34" applyFill="1" applyBorder="1">
      <alignment/>
      <protection/>
    </xf>
    <xf numFmtId="0" fontId="19" fillId="34" borderId="0" xfId="0" applyFont="1" applyFill="1" applyBorder="1" applyAlignment="1">
      <alignment horizontal="center" vertic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="80" zoomScaleNormal="80" zoomScaleSheetLayoutView="73" zoomScalePageLayoutView="0" workbookViewId="0" topLeftCell="A31">
      <selection activeCell="B58" sqref="B58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54" t="s">
        <v>89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66"/>
      <c r="J6" s="66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66"/>
      <c r="J7" s="66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44" t="s">
        <v>58</v>
      </c>
      <c r="D9" s="44" t="s">
        <v>1</v>
      </c>
      <c r="E9" s="44" t="s">
        <v>2</v>
      </c>
      <c r="F9" s="44" t="s">
        <v>3</v>
      </c>
      <c r="G9" s="5"/>
      <c r="H9" s="5"/>
      <c r="I9" s="11" t="s">
        <v>88</v>
      </c>
      <c r="J9" s="11"/>
      <c r="K9" s="11" t="s">
        <v>140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136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54" t="s">
        <v>29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44" t="s">
        <v>30</v>
      </c>
      <c r="D16" s="44" t="s">
        <v>110</v>
      </c>
      <c r="E16" s="5"/>
      <c r="F16" s="5"/>
      <c r="G16" s="5"/>
      <c r="H16" s="5"/>
      <c r="I16" s="44" t="s">
        <v>46</v>
      </c>
      <c r="J16" s="44"/>
      <c r="K16" s="44"/>
      <c r="L16" s="5"/>
      <c r="M16" s="5"/>
      <c r="N16" s="5"/>
    </row>
    <row r="17" spans="1:14" ht="15">
      <c r="A17" s="1"/>
      <c r="B17" s="5"/>
      <c r="C17" s="11" t="s">
        <v>31</v>
      </c>
      <c r="D17" s="21">
        <v>102441</v>
      </c>
      <c r="E17" s="5"/>
      <c r="F17" s="5"/>
      <c r="G17" s="5"/>
      <c r="H17" s="5"/>
      <c r="I17" s="27" t="s">
        <v>47</v>
      </c>
      <c r="J17" s="27"/>
      <c r="K17" s="28">
        <v>248907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16250</v>
      </c>
      <c r="E18" s="5"/>
      <c r="F18" s="5"/>
      <c r="G18" s="5"/>
      <c r="H18" s="5"/>
      <c r="I18" s="27" t="s">
        <v>48</v>
      </c>
      <c r="J18" s="27"/>
      <c r="K18" s="28">
        <v>114098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27" t="s">
        <v>56</v>
      </c>
      <c r="J19" s="27"/>
      <c r="K19" s="28">
        <v>114628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118691</v>
      </c>
      <c r="E20" s="5"/>
      <c r="F20" s="5"/>
      <c r="G20" s="5"/>
      <c r="H20" s="5"/>
      <c r="I20" s="27" t="s">
        <v>49</v>
      </c>
      <c r="J20" s="27"/>
      <c r="K20" s="28">
        <v>411562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4" t="s">
        <v>33</v>
      </c>
      <c r="D22" s="45" t="s">
        <v>63</v>
      </c>
      <c r="E22" s="47" t="s">
        <v>94</v>
      </c>
      <c r="F22" s="5"/>
      <c r="G22" s="5"/>
      <c r="H22" s="5"/>
      <c r="I22" s="44" t="s">
        <v>40</v>
      </c>
      <c r="J22" s="44"/>
      <c r="K22" s="45" t="s">
        <v>63</v>
      </c>
      <c r="L22" s="45" t="s">
        <v>94</v>
      </c>
      <c r="M22" s="5"/>
      <c r="N22" s="5"/>
    </row>
    <row r="23" spans="1:14" ht="15">
      <c r="A23" s="1"/>
      <c r="B23" s="5"/>
      <c r="C23" s="35" t="s">
        <v>34</v>
      </c>
      <c r="D23" s="28">
        <v>80770</v>
      </c>
      <c r="E23" s="30">
        <f>IF($D$30=0,,(D23/$D$30))</f>
        <v>0.7884538417235286</v>
      </c>
      <c r="F23" s="5"/>
      <c r="G23" s="5"/>
      <c r="H23" s="5"/>
      <c r="I23" s="27" t="s">
        <v>77</v>
      </c>
      <c r="J23" s="27"/>
      <c r="K23" s="28">
        <v>15874</v>
      </c>
      <c r="L23" s="30">
        <f>IF($K$31=0,,(K23/$K$31))</f>
        <v>0.1549574877246415</v>
      </c>
      <c r="M23" s="5"/>
      <c r="N23" s="5"/>
    </row>
    <row r="24" spans="1:14" ht="15">
      <c r="A24" s="1"/>
      <c r="B24" s="5"/>
      <c r="C24" s="35" t="s">
        <v>35</v>
      </c>
      <c r="D24" s="28">
        <v>21671</v>
      </c>
      <c r="E24" s="30">
        <f aca="true" t="shared" si="0" ref="E24:E30">IF($D$30=0,,(D24/$D$30))</f>
        <v>0.21154615827647133</v>
      </c>
      <c r="F24" s="36"/>
      <c r="G24" s="36"/>
      <c r="H24" s="36"/>
      <c r="I24" s="27" t="s">
        <v>75</v>
      </c>
      <c r="J24" s="27"/>
      <c r="K24" s="28">
        <v>6990</v>
      </c>
      <c r="L24" s="30">
        <f aca="true" t="shared" si="1" ref="L24:L31">IF($K$31=0,,(K24/$K$31))</f>
        <v>0.06823439833660351</v>
      </c>
      <c r="M24" s="5"/>
      <c r="N24" s="5"/>
    </row>
    <row r="25" spans="1:14" ht="15">
      <c r="A25" s="1"/>
      <c r="B25" s="5"/>
      <c r="C25" s="35" t="s">
        <v>36</v>
      </c>
      <c r="D25" s="28"/>
      <c r="E25" s="30">
        <f t="shared" si="0"/>
        <v>0</v>
      </c>
      <c r="F25" s="5"/>
      <c r="G25" s="5"/>
      <c r="H25" s="5"/>
      <c r="I25" s="27" t="s">
        <v>76</v>
      </c>
      <c r="J25" s="27"/>
      <c r="K25" s="28">
        <v>3204</v>
      </c>
      <c r="L25" s="30">
        <f t="shared" si="1"/>
        <v>0.031276539666735</v>
      </c>
      <c r="M25" s="5"/>
      <c r="N25" s="5"/>
    </row>
    <row r="26" spans="1:14" ht="29.25" customHeight="1">
      <c r="A26" s="1"/>
      <c r="B26" s="5"/>
      <c r="C26" s="35" t="s">
        <v>74</v>
      </c>
      <c r="D26" s="28"/>
      <c r="E26" s="30">
        <f t="shared" si="0"/>
        <v>0</v>
      </c>
      <c r="F26" s="5"/>
      <c r="G26" s="5"/>
      <c r="H26" s="5"/>
      <c r="I26" s="27" t="s">
        <v>65</v>
      </c>
      <c r="J26" s="27"/>
      <c r="K26" s="28">
        <v>10594</v>
      </c>
      <c r="L26" s="30">
        <f t="shared" si="1"/>
        <v>0.10341562460343026</v>
      </c>
      <c r="M26" s="5"/>
      <c r="N26" s="5"/>
    </row>
    <row r="27" spans="1:14" ht="15">
      <c r="A27" s="1"/>
      <c r="B27" s="5"/>
      <c r="C27" s="35" t="s">
        <v>37</v>
      </c>
      <c r="D27" s="28"/>
      <c r="E27" s="30">
        <f t="shared" si="0"/>
        <v>0</v>
      </c>
      <c r="F27" s="5"/>
      <c r="G27" s="5"/>
      <c r="H27" s="5"/>
      <c r="I27" s="27" t="s">
        <v>66</v>
      </c>
      <c r="J27" s="27"/>
      <c r="K27" s="28">
        <v>24608</v>
      </c>
      <c r="L27" s="30">
        <f t="shared" si="1"/>
        <v>0.2402163196376451</v>
      </c>
      <c r="M27" s="5"/>
      <c r="N27" s="5"/>
    </row>
    <row r="28" spans="1:14" ht="15">
      <c r="A28" s="1"/>
      <c r="B28" s="5"/>
      <c r="C28" s="35" t="s">
        <v>38</v>
      </c>
      <c r="D28" s="28"/>
      <c r="E28" s="30">
        <f t="shared" si="0"/>
        <v>0</v>
      </c>
      <c r="F28" s="5"/>
      <c r="G28" s="5"/>
      <c r="H28" s="5"/>
      <c r="I28" s="27" t="s">
        <v>67</v>
      </c>
      <c r="J28" s="27"/>
      <c r="K28" s="28">
        <v>17293</v>
      </c>
      <c r="L28" s="30">
        <f t="shared" si="1"/>
        <v>0.16880936343846703</v>
      </c>
      <c r="M28" s="5"/>
      <c r="N28" s="5"/>
    </row>
    <row r="29" spans="1:14" ht="15">
      <c r="A29" s="1"/>
      <c r="B29" s="5"/>
      <c r="C29" s="35" t="s">
        <v>39</v>
      </c>
      <c r="D29" s="28"/>
      <c r="E29" s="30">
        <f t="shared" si="0"/>
        <v>0</v>
      </c>
      <c r="F29" s="5"/>
      <c r="G29" s="5"/>
      <c r="H29" s="5"/>
      <c r="I29" s="27" t="s">
        <v>68</v>
      </c>
      <c r="J29" s="27"/>
      <c r="K29" s="28">
        <v>23878</v>
      </c>
      <c r="L29" s="30">
        <f t="shared" si="1"/>
        <v>0.2330902665924776</v>
      </c>
      <c r="M29" s="5"/>
      <c r="N29" s="5"/>
    </row>
    <row r="30" spans="1:14" ht="15">
      <c r="A30" s="1"/>
      <c r="B30" s="5"/>
      <c r="C30" s="41" t="s">
        <v>52</v>
      </c>
      <c r="D30" s="29">
        <f>SUM(D23:D29)</f>
        <v>102441</v>
      </c>
      <c r="E30" s="31">
        <f t="shared" si="0"/>
        <v>1</v>
      </c>
      <c r="F30" s="5"/>
      <c r="G30" s="5"/>
      <c r="H30" s="5"/>
      <c r="I30" s="40" t="s">
        <v>44</v>
      </c>
      <c r="J30" s="40"/>
      <c r="K30" s="55"/>
      <c r="L30" s="30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32" t="s">
        <v>52</v>
      </c>
      <c r="J31" s="33"/>
      <c r="K31" s="29">
        <f>SUM(K23:K30)</f>
        <v>102441</v>
      </c>
      <c r="L31" s="31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4" t="s">
        <v>28</v>
      </c>
      <c r="D33" s="45" t="s">
        <v>63</v>
      </c>
      <c r="E33" s="47" t="s">
        <v>94</v>
      </c>
      <c r="F33" s="5"/>
      <c r="G33" s="5"/>
      <c r="H33" s="5"/>
      <c r="I33" s="44" t="s">
        <v>69</v>
      </c>
      <c r="J33" s="44"/>
      <c r="K33" s="45" t="s">
        <v>63</v>
      </c>
      <c r="L33" s="45" t="s">
        <v>94</v>
      </c>
      <c r="M33" s="5"/>
      <c r="N33" s="5"/>
    </row>
    <row r="34" spans="1:14" ht="15">
      <c r="A34" s="1"/>
      <c r="B34" s="5"/>
      <c r="C34" s="35" t="s">
        <v>41</v>
      </c>
      <c r="D34" s="28">
        <v>54227</v>
      </c>
      <c r="E34" s="30">
        <f>IF($D$36=0,,(D34/$D$36))</f>
        <v>0.5293486006579396</v>
      </c>
      <c r="F34" s="5"/>
      <c r="G34" s="5"/>
      <c r="H34" s="5"/>
      <c r="I34" s="27" t="s">
        <v>42</v>
      </c>
      <c r="J34" s="27"/>
      <c r="K34" s="28">
        <v>33674</v>
      </c>
      <c r="L34" s="30">
        <f>IF($K$36=0,,(K34/$K$36))</f>
        <v>0.32871604142872485</v>
      </c>
      <c r="M34" s="5"/>
      <c r="N34" s="5"/>
    </row>
    <row r="35" spans="1:14" ht="15">
      <c r="A35" s="1"/>
      <c r="B35" s="5"/>
      <c r="C35" s="35" t="s">
        <v>12</v>
      </c>
      <c r="D35" s="28">
        <v>48214</v>
      </c>
      <c r="E35" s="30">
        <f>IF($D$36=0,,(D35/$D$36))</f>
        <v>0.4706513993420603</v>
      </c>
      <c r="F35" s="5"/>
      <c r="G35" s="5"/>
      <c r="H35" s="5"/>
      <c r="I35" s="40" t="s">
        <v>43</v>
      </c>
      <c r="J35" s="40"/>
      <c r="K35" s="55">
        <v>68767</v>
      </c>
      <c r="L35" s="30">
        <f>IF($K$36=0,,(K35/$K$36))</f>
        <v>0.6712839585712752</v>
      </c>
      <c r="M35" s="5"/>
      <c r="N35" s="5"/>
    </row>
    <row r="36" spans="1:14" ht="15">
      <c r="A36" s="1"/>
      <c r="B36" s="5"/>
      <c r="C36" s="41" t="s">
        <v>52</v>
      </c>
      <c r="D36" s="29">
        <f>SUM(D34:D35)</f>
        <v>102441</v>
      </c>
      <c r="E36" s="31">
        <f>IF($D$36=0,,(D36/$D$36))</f>
        <v>1</v>
      </c>
      <c r="F36" s="5"/>
      <c r="G36" s="5"/>
      <c r="H36" s="5"/>
      <c r="I36" s="32" t="s">
        <v>52</v>
      </c>
      <c r="J36" s="33"/>
      <c r="K36" s="29">
        <f>SUM(K34:K35)</f>
        <v>102441</v>
      </c>
      <c r="L36" s="31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46" t="s">
        <v>78</v>
      </c>
      <c r="D38" s="37">
        <v>8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6" t="s">
        <v>45</v>
      </c>
      <c r="D40" s="48">
        <v>-0.1</v>
      </c>
      <c r="E40" s="45" t="s">
        <v>5</v>
      </c>
      <c r="F40" s="45" t="s">
        <v>6</v>
      </c>
      <c r="G40" s="45" t="s">
        <v>7</v>
      </c>
      <c r="H40" s="45" t="s">
        <v>8</v>
      </c>
      <c r="I40" s="45" t="s">
        <v>9</v>
      </c>
      <c r="J40" s="45" t="s">
        <v>79</v>
      </c>
      <c r="K40" s="45" t="s">
        <v>80</v>
      </c>
      <c r="L40" s="45" t="s">
        <v>10</v>
      </c>
      <c r="M40" s="45" t="s">
        <v>52</v>
      </c>
      <c r="N40" s="5"/>
    </row>
    <row r="41" spans="1:14" ht="15">
      <c r="A41" s="1"/>
      <c r="B41" s="5"/>
      <c r="C41" s="27" t="s">
        <v>63</v>
      </c>
      <c r="D41" s="28">
        <v>19392</v>
      </c>
      <c r="E41" s="28">
        <v>17965</v>
      </c>
      <c r="F41" s="28">
        <v>16381</v>
      </c>
      <c r="G41" s="28">
        <v>14725</v>
      </c>
      <c r="H41" s="28">
        <v>12898</v>
      </c>
      <c r="I41" s="28">
        <v>10731</v>
      </c>
      <c r="J41" s="28">
        <v>7733</v>
      </c>
      <c r="K41" s="28">
        <v>2616</v>
      </c>
      <c r="L41" s="28"/>
      <c r="M41" s="29">
        <f>SUM(D41:L41)</f>
        <v>102441</v>
      </c>
      <c r="N41" s="5"/>
    </row>
    <row r="42" spans="1:16" ht="15">
      <c r="A42" s="1"/>
      <c r="B42" s="5"/>
      <c r="C42" s="27" t="s">
        <v>94</v>
      </c>
      <c r="D42" s="30">
        <f>IF($M$41=0,,(D41/$M$41))</f>
        <v>0.18929920637244854</v>
      </c>
      <c r="E42" s="30">
        <f aca="true" t="shared" si="2" ref="E42:M42">IF($M$41=0,,(E41/$M$41))</f>
        <v>0.17536923692662118</v>
      </c>
      <c r="F42" s="30">
        <f t="shared" si="2"/>
        <v>0.15990667799025782</v>
      </c>
      <c r="G42" s="30">
        <f t="shared" si="2"/>
        <v>0.14374127546587792</v>
      </c>
      <c r="H42" s="30">
        <f t="shared" si="2"/>
        <v>0.12590661941995882</v>
      </c>
      <c r="I42" s="30">
        <f t="shared" si="2"/>
        <v>0.1047529797639617</v>
      </c>
      <c r="J42" s="30">
        <f t="shared" si="2"/>
        <v>0.07548735369627395</v>
      </c>
      <c r="K42" s="30">
        <f t="shared" si="2"/>
        <v>0.02553665036460011</v>
      </c>
      <c r="L42" s="30">
        <f t="shared" si="2"/>
        <v>0</v>
      </c>
      <c r="M42" s="31">
        <f t="shared" si="2"/>
        <v>1</v>
      </c>
      <c r="N42" s="5"/>
      <c r="O42" s="1"/>
      <c r="P42" s="1"/>
    </row>
    <row r="43" spans="1:14" ht="15">
      <c r="A43" s="1"/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"/>
    </row>
    <row r="44" spans="1:14" ht="15">
      <c r="A44" s="1"/>
      <c r="B44" s="5"/>
      <c r="C44" s="46" t="s">
        <v>0</v>
      </c>
      <c r="D44" s="45" t="s">
        <v>81</v>
      </c>
      <c r="E44" s="45" t="s">
        <v>82</v>
      </c>
      <c r="F44" s="45" t="s">
        <v>83</v>
      </c>
      <c r="G44" s="45" t="s">
        <v>84</v>
      </c>
      <c r="H44" s="45" t="s">
        <v>85</v>
      </c>
      <c r="I44" s="45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27" t="s">
        <v>63</v>
      </c>
      <c r="D45" s="28">
        <v>17285</v>
      </c>
      <c r="E45" s="28">
        <v>13892</v>
      </c>
      <c r="F45" s="28">
        <v>10284</v>
      </c>
      <c r="G45" s="28">
        <v>19477</v>
      </c>
      <c r="H45" s="28">
        <v>41503</v>
      </c>
      <c r="I45" s="29">
        <f>SUM(D45:H45)</f>
        <v>102441</v>
      </c>
      <c r="J45" s="6"/>
      <c r="K45" s="5"/>
      <c r="L45" s="5"/>
      <c r="M45" s="5"/>
      <c r="N45" s="5"/>
    </row>
    <row r="46" spans="1:14" ht="15">
      <c r="A46" s="1"/>
      <c r="B46" s="5"/>
      <c r="C46" s="27" t="s">
        <v>94</v>
      </c>
      <c r="D46" s="30">
        <f aca="true" t="shared" si="3" ref="D46:I46">IF($I$45=0,,(D45/$I$45))</f>
        <v>0.16873126970646518</v>
      </c>
      <c r="E46" s="30">
        <f t="shared" si="3"/>
        <v>0.13560976562118682</v>
      </c>
      <c r="F46" s="30">
        <f t="shared" si="3"/>
        <v>0.10038949248835916</v>
      </c>
      <c r="G46" s="30">
        <f t="shared" si="3"/>
        <v>0.19012895227496804</v>
      </c>
      <c r="H46" s="30">
        <f t="shared" si="3"/>
        <v>0.4051405199090208</v>
      </c>
      <c r="I46" s="31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44" t="s">
        <v>50</v>
      </c>
      <c r="D48" s="49"/>
      <c r="E48" s="49"/>
      <c r="F48" s="49"/>
      <c r="G48" s="49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44" t="s">
        <v>51</v>
      </c>
      <c r="D49" s="50" t="s">
        <v>86</v>
      </c>
      <c r="E49" s="50" t="s">
        <v>14</v>
      </c>
      <c r="F49" s="50" t="s">
        <v>13</v>
      </c>
      <c r="G49" s="50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56" t="s">
        <v>63</v>
      </c>
      <c r="D50" s="57">
        <v>566</v>
      </c>
      <c r="E50" s="57"/>
      <c r="F50" s="57"/>
      <c r="G50" s="58">
        <f>SUM(D50:F50)</f>
        <v>566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56" t="s">
        <v>95</v>
      </c>
      <c r="D51" s="59">
        <f>IF($M$41=0,,(D50/$M$41))</f>
        <v>0.0055251315391298406</v>
      </c>
      <c r="E51" s="60">
        <f>IF($M$41=0,,(E50/$M$41))</f>
        <v>0</v>
      </c>
      <c r="F51" s="60">
        <f>IF($M$41=0,,(F50/$M$41))</f>
        <v>0</v>
      </c>
      <c r="G51" s="61">
        <f>D51</f>
        <v>0.0055251315391298406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62"/>
      <c r="D52" s="62"/>
      <c r="E52" s="62"/>
      <c r="F52" s="62"/>
      <c r="G52" s="62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56" t="s">
        <v>53</v>
      </c>
      <c r="D53" s="63">
        <v>0</v>
      </c>
      <c r="E53" s="64"/>
      <c r="F53" s="64"/>
      <c r="G53" s="65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62"/>
      <c r="D54" s="62"/>
      <c r="E54" s="62"/>
      <c r="F54" s="62"/>
      <c r="G54" s="62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44" t="s">
        <v>54</v>
      </c>
      <c r="D55" s="49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27" t="s">
        <v>55</v>
      </c>
      <c r="D56" s="30">
        <v>0.24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27" t="s">
        <v>87</v>
      </c>
      <c r="D57" s="30">
        <v>0.62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27" t="s">
        <v>70</v>
      </c>
      <c r="D58" s="28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54" t="s">
        <v>90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44" t="s">
        <v>19</v>
      </c>
      <c r="D62" s="49"/>
      <c r="E62" s="49"/>
      <c r="F62" s="49"/>
      <c r="G62" s="49"/>
      <c r="H62" s="49"/>
      <c r="I62" s="5"/>
      <c r="J62" s="5"/>
      <c r="K62" s="5"/>
      <c r="L62" s="5"/>
      <c r="M62" s="5"/>
      <c r="N62" s="5"/>
    </row>
    <row r="63" spans="1:14" ht="30">
      <c r="A63" s="1"/>
      <c r="B63" s="5"/>
      <c r="C63" s="46" t="s">
        <v>4</v>
      </c>
      <c r="D63" s="45" t="s">
        <v>64</v>
      </c>
      <c r="E63" s="45" t="s">
        <v>62</v>
      </c>
      <c r="F63" s="45" t="s">
        <v>21</v>
      </c>
      <c r="G63" s="51" t="s">
        <v>22</v>
      </c>
      <c r="H63" s="45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35"/>
      <c r="D64" s="28"/>
      <c r="E64" s="38"/>
      <c r="F64" s="38"/>
      <c r="G64" s="39"/>
      <c r="H64" s="38"/>
      <c r="I64" s="10"/>
      <c r="J64" s="5"/>
      <c r="K64" s="5"/>
      <c r="L64" s="5"/>
      <c r="M64" s="5"/>
      <c r="N64" s="5"/>
    </row>
    <row r="65" spans="1:14" ht="15">
      <c r="A65" s="1"/>
      <c r="B65" s="5"/>
      <c r="C65" s="35" t="s">
        <v>111</v>
      </c>
      <c r="D65" s="28">
        <v>9061</v>
      </c>
      <c r="E65" s="38" t="s">
        <v>112</v>
      </c>
      <c r="F65" s="38" t="s">
        <v>113</v>
      </c>
      <c r="G65" s="39">
        <v>0.045</v>
      </c>
      <c r="H65" s="38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35" t="s">
        <v>114</v>
      </c>
      <c r="D66" s="28">
        <v>4085</v>
      </c>
      <c r="E66" s="38" t="s">
        <v>115</v>
      </c>
      <c r="F66" s="38" t="s">
        <v>116</v>
      </c>
      <c r="G66" s="39">
        <v>0.0225</v>
      </c>
      <c r="H66" s="38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35" t="s">
        <v>117</v>
      </c>
      <c r="D67" s="28">
        <v>19200</v>
      </c>
      <c r="E67" s="38" t="s">
        <v>118</v>
      </c>
      <c r="F67" s="38" t="s">
        <v>119</v>
      </c>
      <c r="G67" s="39">
        <v>0.04</v>
      </c>
      <c r="H67" s="38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35" t="s">
        <v>120</v>
      </c>
      <c r="D68" s="28">
        <v>13210</v>
      </c>
      <c r="E68" s="38" t="s">
        <v>121</v>
      </c>
      <c r="F68" s="38" t="s">
        <v>122</v>
      </c>
      <c r="G68" s="39">
        <v>0.045</v>
      </c>
      <c r="H68" s="38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35" t="s">
        <v>123</v>
      </c>
      <c r="D69" s="28">
        <v>9575</v>
      </c>
      <c r="E69" s="38" t="s">
        <v>124</v>
      </c>
      <c r="F69" s="38" t="s">
        <v>125</v>
      </c>
      <c r="G69" s="39">
        <v>0.025</v>
      </c>
      <c r="H69" s="38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35" t="s">
        <v>137</v>
      </c>
      <c r="D70" s="28">
        <v>4750</v>
      </c>
      <c r="E70" s="38" t="s">
        <v>138</v>
      </c>
      <c r="F70" s="38" t="s">
        <v>139</v>
      </c>
      <c r="G70" s="39">
        <v>0.025</v>
      </c>
      <c r="H70" s="38" t="s">
        <v>12</v>
      </c>
      <c r="I70" s="10"/>
      <c r="J70" s="5"/>
      <c r="K70" s="5"/>
      <c r="L70" s="5"/>
      <c r="M70" s="5"/>
      <c r="N70" s="5"/>
    </row>
    <row r="71" spans="1:14" ht="15">
      <c r="A71" s="1"/>
      <c r="B71" s="5"/>
      <c r="C71" s="5"/>
      <c r="D71" s="5"/>
      <c r="E71" s="10"/>
      <c r="F71" s="10"/>
      <c r="G71" s="26"/>
      <c r="H71" s="10"/>
      <c r="I71" s="10"/>
      <c r="J71" s="5"/>
      <c r="K71" s="5"/>
      <c r="L71" s="5"/>
      <c r="M71" s="5"/>
      <c r="N71" s="5"/>
    </row>
    <row r="72" spans="1:14" ht="15">
      <c r="A72" s="1"/>
      <c r="B72" s="5"/>
      <c r="C72" s="46" t="s">
        <v>24</v>
      </c>
      <c r="D72" s="52"/>
      <c r="E72" s="52"/>
      <c r="F72" s="52"/>
      <c r="G72" s="52"/>
      <c r="H72" s="52"/>
      <c r="I72" s="52"/>
      <c r="J72" s="5"/>
      <c r="K72" s="5"/>
      <c r="L72" s="5"/>
      <c r="M72" s="5"/>
      <c r="N72" s="5"/>
    </row>
    <row r="73" spans="1:14" ht="30">
      <c r="A73" s="1"/>
      <c r="B73" s="5"/>
      <c r="C73" s="46" t="s">
        <v>4</v>
      </c>
      <c r="D73" s="45" t="s">
        <v>64</v>
      </c>
      <c r="E73" s="53" t="s">
        <v>23</v>
      </c>
      <c r="F73" s="45" t="s">
        <v>20</v>
      </c>
      <c r="G73" s="45" t="s">
        <v>21</v>
      </c>
      <c r="H73" s="51" t="s">
        <v>22</v>
      </c>
      <c r="I73" s="45" t="s">
        <v>11</v>
      </c>
      <c r="J73" s="5"/>
      <c r="K73" s="5"/>
      <c r="L73" s="5"/>
      <c r="M73" s="5"/>
      <c r="N73" s="5"/>
    </row>
    <row r="74" spans="1:14" ht="15">
      <c r="A74" s="1"/>
      <c r="B74" s="5"/>
      <c r="C74" s="35" t="s">
        <v>126</v>
      </c>
      <c r="D74" s="28">
        <v>9730</v>
      </c>
      <c r="E74" s="38" t="s">
        <v>127</v>
      </c>
      <c r="F74" s="38" t="s">
        <v>128</v>
      </c>
      <c r="G74" s="38" t="s">
        <v>129</v>
      </c>
      <c r="H74" s="39">
        <v>0.0288</v>
      </c>
      <c r="I74" s="38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35" t="s">
        <v>130</v>
      </c>
      <c r="D75" s="28">
        <v>9032</v>
      </c>
      <c r="E75" s="38" t="s">
        <v>127</v>
      </c>
      <c r="F75" s="38" t="s">
        <v>131</v>
      </c>
      <c r="G75" s="38" t="s">
        <v>132</v>
      </c>
      <c r="H75" s="39">
        <v>0.0263</v>
      </c>
      <c r="I75" s="38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35" t="s">
        <v>133</v>
      </c>
      <c r="D76" s="28">
        <v>4282</v>
      </c>
      <c r="E76" s="38" t="s">
        <v>127</v>
      </c>
      <c r="F76" s="38" t="s">
        <v>134</v>
      </c>
      <c r="G76" s="38" t="s">
        <v>135</v>
      </c>
      <c r="H76" s="39">
        <v>0.0125</v>
      </c>
      <c r="I76" s="38" t="s">
        <v>12</v>
      </c>
      <c r="J76" s="5"/>
      <c r="K76" s="5"/>
      <c r="L76" s="5"/>
      <c r="M76" s="5"/>
      <c r="N76" s="5"/>
    </row>
    <row r="77" spans="1:14" ht="15">
      <c r="A77" s="1"/>
      <c r="B77" s="5"/>
      <c r="C77" s="27"/>
      <c r="D77" s="28"/>
      <c r="E77" s="38"/>
      <c r="F77" s="38"/>
      <c r="G77" s="38"/>
      <c r="H77" s="42"/>
      <c r="I77" s="38"/>
      <c r="J77" s="5"/>
      <c r="K77" s="5"/>
      <c r="L77" s="5"/>
      <c r="M77" s="5"/>
      <c r="N77" s="5"/>
    </row>
    <row r="78" spans="1:14" ht="15">
      <c r="A78" s="1"/>
      <c r="B78" s="5"/>
      <c r="C78" s="5"/>
      <c r="D78" s="5"/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30">
      <c r="A79" s="1"/>
      <c r="B79" s="5"/>
      <c r="C79" s="44"/>
      <c r="D79" s="45" t="s">
        <v>72</v>
      </c>
      <c r="E79" s="5"/>
      <c r="F79" s="5"/>
      <c r="G79" s="5"/>
      <c r="H79" s="9"/>
      <c r="I79" s="5"/>
      <c r="J79" s="5"/>
      <c r="K79" s="5"/>
      <c r="L79" s="5"/>
      <c r="M79" s="5"/>
      <c r="N79" s="5"/>
    </row>
    <row r="80" spans="1:14" ht="15">
      <c r="A80" s="1"/>
      <c r="B80" s="5"/>
      <c r="C80" s="27" t="s">
        <v>25</v>
      </c>
      <c r="D80" s="43">
        <f>D81-D75-D74-D70-D68-D67-D66-D65-D64-D76-D69</f>
        <v>12747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27" t="s">
        <v>26</v>
      </c>
      <c r="D81" s="43">
        <v>95672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27" t="s">
        <v>71</v>
      </c>
      <c r="D82" s="28">
        <v>502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1"/>
      <c r="B84" s="5"/>
      <c r="C84" s="44" t="s">
        <v>57</v>
      </c>
      <c r="D84" s="50">
        <v>2013</v>
      </c>
      <c r="E84" s="50">
        <v>2014</v>
      </c>
      <c r="F84" s="50">
        <v>2015</v>
      </c>
      <c r="G84" s="50">
        <v>2016</v>
      </c>
      <c r="H84" s="50">
        <v>2017</v>
      </c>
      <c r="I84" s="50" t="s">
        <v>99</v>
      </c>
      <c r="J84" s="50" t="s">
        <v>100</v>
      </c>
      <c r="K84" s="50" t="s">
        <v>101</v>
      </c>
      <c r="L84" s="50" t="s">
        <v>52</v>
      </c>
      <c r="M84" s="5"/>
      <c r="N84" s="5"/>
    </row>
    <row r="85" spans="1:14" ht="15">
      <c r="A85" s="1"/>
      <c r="B85" s="5"/>
      <c r="C85" s="27" t="s">
        <v>27</v>
      </c>
      <c r="D85" s="28">
        <v>802</v>
      </c>
      <c r="E85" s="28">
        <v>20508</v>
      </c>
      <c r="F85" s="28">
        <v>17638</v>
      </c>
      <c r="G85" s="28">
        <v>19675</v>
      </c>
      <c r="H85" s="28">
        <v>14587</v>
      </c>
      <c r="I85" s="28">
        <v>20292</v>
      </c>
      <c r="J85" s="28">
        <v>2170</v>
      </c>
      <c r="K85" s="28"/>
      <c r="L85" s="29">
        <f>SUM(D85:K85)</f>
        <v>95672</v>
      </c>
      <c r="M85" s="5"/>
      <c r="N85" s="5"/>
    </row>
    <row r="86" spans="1:14" ht="15">
      <c r="A86" s="1"/>
      <c r="B86" s="5"/>
      <c r="C86" s="27" t="s">
        <v>96</v>
      </c>
      <c r="D86" s="30">
        <f>IF($L$85=0,,(D85/$L$85))</f>
        <v>0.008382807927084204</v>
      </c>
      <c r="E86" s="30">
        <f aca="true" t="shared" si="4" ref="E86:L86">IF($L$85=0,,(E85/$L$85))</f>
        <v>0.21435738774144997</v>
      </c>
      <c r="F86" s="30">
        <f t="shared" si="4"/>
        <v>0.18435906012208378</v>
      </c>
      <c r="G86" s="30">
        <f t="shared" si="4"/>
        <v>0.20565055606656074</v>
      </c>
      <c r="H86" s="30">
        <f t="shared" si="4"/>
        <v>0.15246885191069487</v>
      </c>
      <c r="I86" s="30">
        <f t="shared" si="4"/>
        <v>0.2120996738857764</v>
      </c>
      <c r="J86" s="30">
        <f t="shared" si="4"/>
        <v>0.02268166234635003</v>
      </c>
      <c r="K86" s="30">
        <f t="shared" si="4"/>
        <v>0</v>
      </c>
      <c r="L86" s="30">
        <f t="shared" si="4"/>
        <v>1</v>
      </c>
      <c r="M86" s="5"/>
      <c r="N86" s="5"/>
    </row>
    <row r="87" spans="1:14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30">
      <c r="A88" s="1"/>
      <c r="B88" s="5"/>
      <c r="C88" s="46" t="s">
        <v>28</v>
      </c>
      <c r="D88" s="45" t="s">
        <v>64</v>
      </c>
      <c r="E88" s="45" t="s">
        <v>97</v>
      </c>
      <c r="F88" s="8"/>
      <c r="G88" s="8"/>
      <c r="H88" s="8"/>
      <c r="I88" s="8"/>
      <c r="J88" s="8"/>
      <c r="K88" s="8"/>
      <c r="L88" s="8"/>
      <c r="M88" s="8"/>
      <c r="N88" s="5"/>
    </row>
    <row r="89" spans="1:14" ht="15">
      <c r="A89" s="1"/>
      <c r="B89" s="5"/>
      <c r="C89" s="27" t="s">
        <v>12</v>
      </c>
      <c r="D89" s="28">
        <v>88129</v>
      </c>
      <c r="E89" s="30">
        <f>IF($D$91=0,,(D89/$D$91))</f>
        <v>0.9211577054937704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27" t="s">
        <v>41</v>
      </c>
      <c r="D90" s="28">
        <v>7543</v>
      </c>
      <c r="E90" s="30">
        <f>IF($D$91=0,,(D90/$D$91))</f>
        <v>0.07884229450622962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34" t="s">
        <v>52</v>
      </c>
      <c r="D91" s="29">
        <f>SUM(D89:D90)</f>
        <v>95672</v>
      </c>
      <c r="E91" s="31">
        <f>IF($D$91=0,,(D91/$D$91))</f>
        <v>1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>
      <c r="A93" s="1"/>
      <c r="B93" s="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1" manualBreakCount="1"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Hallström Camilla</cp:lastModifiedBy>
  <cp:lastPrinted>2013-10-09T11:31:40Z</cp:lastPrinted>
  <dcterms:created xsi:type="dcterms:W3CDTF">2012-02-01T12:08:15Z</dcterms:created>
  <dcterms:modified xsi:type="dcterms:W3CDTF">2014-05-20T07:27:40Z</dcterms:modified>
  <cp:category/>
  <cp:version/>
  <cp:contentType/>
  <cp:contentStatus/>
</cp:coreProperties>
</file>